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00B65DC-0B0D-466D-9070-08512200D447}" xr6:coauthVersionLast="47" xr6:coauthVersionMax="47" xr10:uidLastSave="{00000000-0000-0000-0000-000000000000}"/>
  <bookViews>
    <workbookView xWindow="-19308" yWindow="744" windowWidth="19416" windowHeight="10296" xr2:uid="{F17C50E6-B439-40BA-ADDE-10A131E22D2E}"/>
  </bookViews>
  <sheets>
    <sheet name="1153_Contratos_menores_2022" sheetId="1" r:id="rId1"/>
  </sheets>
  <definedNames>
    <definedName name="_xlnm._FilterDatabase" localSheetId="0" hidden="1">'1153_Contratos_menores_2022'!$B$11:$I$400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0" i="1" l="1"/>
  <c r="F400" i="1"/>
  <c r="E400" i="1"/>
  <c r="D400" i="1"/>
  <c r="I5" i="1" s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I373" i="1"/>
  <c r="I400" i="1" s="1"/>
  <c r="I6" i="1" s="1"/>
  <c r="H373" i="1"/>
  <c r="H372" i="1"/>
  <c r="H371" i="1"/>
  <c r="H370" i="1"/>
  <c r="H369" i="1"/>
  <c r="H368" i="1"/>
  <c r="H367" i="1"/>
  <c r="H366" i="1"/>
  <c r="I365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G329" i="1"/>
  <c r="H328" i="1"/>
  <c r="I327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I126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400" i="1" l="1"/>
</calcChain>
</file>

<file path=xl/sharedStrings.xml><?xml version="1.0" encoding="utf-8"?>
<sst xmlns="http://schemas.openxmlformats.org/spreadsheetml/2006/main" count="798" uniqueCount="386">
  <si>
    <t xml:space="preserve">Dirección </t>
  </si>
  <si>
    <t>Fecha última actualización</t>
  </si>
  <si>
    <t>Administración Financiera</t>
  </si>
  <si>
    <t>Periodicidad</t>
  </si>
  <si>
    <t>Anual</t>
  </si>
  <si>
    <t>TOTAL IMPORTE:</t>
  </si>
  <si>
    <t>TOTAL Nº CONTRATOS:</t>
  </si>
  <si>
    <t>Adjudicatario</t>
  </si>
  <si>
    <t>Tipo</t>
  </si>
  <si>
    <t>Trim.1</t>
  </si>
  <si>
    <t>Trim.2</t>
  </si>
  <si>
    <t>Trim.3</t>
  </si>
  <si>
    <t>Trim.4</t>
  </si>
  <si>
    <t>Total 2022</t>
  </si>
  <si>
    <t>TOTAL IMPORTE</t>
  </si>
  <si>
    <t>Nº CONTRATOS</t>
  </si>
  <si>
    <t>ABB SWITZERLAND LTD</t>
  </si>
  <si>
    <t>suministros</t>
  </si>
  <si>
    <t>AC CAMERFIRMA, S.A.</t>
  </si>
  <si>
    <t>servicios</t>
  </si>
  <si>
    <t>ACOSTA BETHENCOUR, CARLOS PEDRO</t>
  </si>
  <si>
    <t>AGENCIA CANTERAS, S.L.</t>
  </si>
  <si>
    <t>AGENCIA J.J. BERCEDO, S.L.</t>
  </si>
  <si>
    <t>AGUAS DE VILAFLOR, S.A.</t>
  </si>
  <si>
    <t>AIRCLIMA CANARIAS, S.L.U.</t>
  </si>
  <si>
    <t>ALFA90 SUMINISTROS Y SERVICIOS, S.L.</t>
  </si>
  <si>
    <t>ALISIOS SOLUCIONES LOGISTICAS, S.L.</t>
  </si>
  <si>
    <t>ALLIANZ COMPAÑÍA DE SEGUROS Y REASEGUROS</t>
  </si>
  <si>
    <t>ALSTOM TRANSPORTE, S.A.</t>
  </si>
  <si>
    <t>AMAN ISLAS, S.L.</t>
  </si>
  <si>
    <t>AMAZON EU, S.A.R.L.</t>
  </si>
  <si>
    <t>AMIDATA, S.A.</t>
  </si>
  <si>
    <t>AMURRIO FERROCARRIL Y EQUIPOS, S.A.</t>
  </si>
  <si>
    <t>APARICIO FERNANDEZ, GREGORIO</t>
  </si>
  <si>
    <t>APLICACIONES DE INSECTICIDAS Y RATICIDAS TENERIFE, S.L.</t>
  </si>
  <si>
    <t>APPLE DISTRIBUTION INTERNATIONAL LTD.</t>
  </si>
  <si>
    <t>AQUASANEX HIGIENE AMBIENTAL, S.L.</t>
  </si>
  <si>
    <t>ARAMAX CANARIAS, S.L.</t>
  </si>
  <si>
    <t>ARANA Y MUÑOZ EDITA, S.L.</t>
  </si>
  <si>
    <t>ARCHIPIELAGO RENTING, S.L.</t>
  </si>
  <si>
    <t>ARDAM HOTELS, S.L.</t>
  </si>
  <si>
    <t>ARIAL COSTERA, S.L.U.</t>
  </si>
  <si>
    <t>ARIMOTOR CANARIAS, S.L.</t>
  </si>
  <si>
    <t>ARSYS INTERNET, S.L.U.</t>
  </si>
  <si>
    <t>ARTURO MARTINEZ SERRA, S.L.</t>
  </si>
  <si>
    <t>ASANA INC.</t>
  </si>
  <si>
    <t>ASOC PARA LA INTEGRACION Y PROMOCION DE LAS PERSONAS CON DISCAPACIDAD ATLETAS SIN FRONTERAS</t>
  </si>
  <si>
    <t>ASOC. PROFESIONAL DE DIRECTIVOS DE COMUNICACION</t>
  </si>
  <si>
    <t>ASOCIACION CULTURAL CUEVA DE UNICORNIOS</t>
  </si>
  <si>
    <t>ATLANTIS TECNOLOGIA Y SISTEMAS, S.L.</t>
  </si>
  <si>
    <t>ATLAS BUS, S.L.</t>
  </si>
  <si>
    <t>AUDIOVISUALES ALONSO &amp; ALONSO, S.L.</t>
  </si>
  <si>
    <t>AUTO-FILTROS, S.L.</t>
  </si>
  <si>
    <t>AUTOMOTOR PROVEEDOR RECAMBIOS, S.L.</t>
  </si>
  <si>
    <t>AVANTIC ESTUDIO DE INGENIEROS, S.L.</t>
  </si>
  <si>
    <t>AYTOS SOLUCIONES INFORMATICAS, S.L.U.</t>
  </si>
  <si>
    <t>AZUDAUTOS, S.L</t>
  </si>
  <si>
    <t>B&amp;G ENERGIE SOLUTIONS CANARIAS, S.L.</t>
  </si>
  <si>
    <t>B2MOBILITY GMBH</t>
  </si>
  <si>
    <t>BARCELO ARRENDAMIENTOS HOTELEROS, S.L.</t>
  </si>
  <si>
    <t>BC EXCLUSIVAS DE PUBLICIDAD, S.L.</t>
  </si>
  <si>
    <t>BEIJER ECR IBERICA, S.L.</t>
  </si>
  <si>
    <t>BENTLEY SYSTEMS INTERNATIONAL LIMITED</t>
  </si>
  <si>
    <t>BERLA, S.A.</t>
  </si>
  <si>
    <t>BES EDITORIAL, S.L.U.</t>
  </si>
  <si>
    <t>BEYALECAR, S.L.</t>
  </si>
  <si>
    <t>BILBAO RODRIGUEZ, JESUS MARIA</t>
  </si>
  <si>
    <t>BINARY SYSTEMS, S.L.</t>
  </si>
  <si>
    <t>BIOMECANIC SISTEMAS DESCANSO CANARIAS, S.L.</t>
  </si>
  <si>
    <t>BODEGAS MONJE, S.L.</t>
  </si>
  <si>
    <t>BOLSA DE AGUAS DE TENERIFE, S.A.</t>
  </si>
  <si>
    <t>BONNET SUMINISTROS Y MAQUINARIA, S.L.</t>
  </si>
  <si>
    <t>BP OIL ESPAÑA, S.A.</t>
  </si>
  <si>
    <t>BTL EVENTOS Y GESTIÓN, S.L.U.</t>
  </si>
  <si>
    <t>BUREAU VERITAS INSPECCION Y TESTING, S.L.U.</t>
  </si>
  <si>
    <t>C.B. FERNANDEZ CRIADO</t>
  </si>
  <si>
    <t>C.B. HEREDEROS DE FM LUGO LUIS</t>
  </si>
  <si>
    <t>C.B. LA HIERBITA</t>
  </si>
  <si>
    <t>C.B. TALLERES MAFEGO</t>
  </si>
  <si>
    <t>CABRERA MOLINA, MARTIN</t>
  </si>
  <si>
    <t>CÁMARA OFICIAL DE COMERCIO S/C</t>
  </si>
  <si>
    <t>CANARIA DE AVISOS, S.A.</t>
  </si>
  <si>
    <t>CANARIAS DE BATERIAS TECNICAS, S.L.</t>
  </si>
  <si>
    <t>CANARIAS DE SEÑALIZACIONES, S.L.</t>
  </si>
  <si>
    <t>CANARIFUEL EQUIPMENT, S.L.</t>
  </si>
  <si>
    <t>CANARIGES SERVIS, S.L.</t>
  </si>
  <si>
    <t>CANGOLA, S.L.</t>
  </si>
  <si>
    <t>CANTILLANA CANARIAS, S.L.</t>
  </si>
  <si>
    <t>CARDELL BILBAO PEDRO DAVID 000965956E S.L.N.E.</t>
  </si>
  <si>
    <t>CARGORED CANARIAS, S.L.</t>
  </si>
  <si>
    <t>CARMELO SILVERA Y ASOCIADOS, S.L.</t>
  </si>
  <si>
    <t>CASMAN SUMINISTROS INDUSTRIALES, S.C.L.</t>
  </si>
  <si>
    <t>CB REGISTRADORES MERCANTILES DE TENERIFE</t>
  </si>
  <si>
    <t>CEI FORMAT CANARIAS, S.L.</t>
  </si>
  <si>
    <t>CERRAJERIA HERNANDEZ CANARIAS, S.L.</t>
  </si>
  <si>
    <t>CHAUVIN ARNOUX IBERICA, S.A.</t>
  </si>
  <si>
    <t>CHRIST EQUIPAMIENTO DE LAVADO, S.L.U.</t>
  </si>
  <si>
    <t>CLEM, S.A.U.</t>
  </si>
  <si>
    <t>CODE TWO SP.Z.O.O.SP.K.</t>
  </si>
  <si>
    <t>COFITEL, S.A.</t>
  </si>
  <si>
    <t>COMERCIAL ABONA, S.L.</t>
  </si>
  <si>
    <t>COMERCIAL ELECTRICA CANARIAS, S.A.</t>
  </si>
  <si>
    <t>COMERCIAL MELMEN, S.L.</t>
  </si>
  <si>
    <t>COMPAÑIA ESPAÑOLA DE SEGUROS DE CREDITO A LA EXPORTACION, S.A.</t>
  </si>
  <si>
    <t>CONDOR LAGUNA, S.L.</t>
  </si>
  <si>
    <t>CONEXION B2B 2005, S.L.</t>
  </si>
  <si>
    <t>CONSTRUCCIONES ELECTRICAS CANARIAS, S.A.</t>
  </si>
  <si>
    <t>CONSTRUCCIONES Y PINTURAS JABALERA CANARIAS, S.L.</t>
  </si>
  <si>
    <t>CONSULTORES DE INGENIERIA MECANICA WORKS, S.L.</t>
  </si>
  <si>
    <t>CONTROLES TECNICOS CANARIOS, S.L.</t>
  </si>
  <si>
    <t>CRISTALERIA TRAMUNT, S.L.</t>
  </si>
  <si>
    <t>CROKIS MULTIMEDIA, S.L.U.</t>
  </si>
  <si>
    <t>DANKE HOTELS, S.L.U</t>
  </si>
  <si>
    <t>DEMO ARQUITECTURA Y CAD/D, S.L.</t>
  </si>
  <si>
    <t>DESARROLLO, RESILIENCIA Y SOSTENIBILIDAD, S.L.</t>
  </si>
  <si>
    <t>DEUTA-WERKE GMBH</t>
  </si>
  <si>
    <t>DEXIBERICA SOLUCIONES INDUSTRIALES, S.A.U.</t>
  </si>
  <si>
    <t>DHL EXPRESS SPAIN, S.L.U.</t>
  </si>
  <si>
    <t>DIRECTRANS EXPRESS, S.L.</t>
  </si>
  <si>
    <t>DISTRIBUIDORA ELECTRICA CANARIA, S.A.</t>
  </si>
  <si>
    <t>DISTRIBUIDORES AUTOMATICOS DE BEBIDAS Y ALIMENTOS, S.A.U.</t>
  </si>
  <si>
    <t>DOMINGO GONZALEZ RODRIGUEZ, S.L.</t>
  </si>
  <si>
    <t>DROVEN DISTRIBUCIONES CANARIAS, S.L.</t>
  </si>
  <si>
    <t>DTCC DATA REPOSITORY (IRELAND) PLC</t>
  </si>
  <si>
    <t>DTCC DERIVATIVES REPOSITORY PLC</t>
  </si>
  <si>
    <t>E.M.S. CONCEPT</t>
  </si>
  <si>
    <t>E258 MEDIA MARKT TENERIFE VIDEO-TV-HIFI-ELEKTRO-COMPUTER-FOTO, S.A.</t>
  </si>
  <si>
    <t>E-CHEIDE SOLUCIONES EN COMUNICACION Y NUEVAS TECNOLOGIAS, S.L.U.</t>
  </si>
  <si>
    <t>ECOCIVIL ELECTROMUR G.E., S.L.</t>
  </si>
  <si>
    <t>ECOPRESS COMUNICACIONES, S.L.</t>
  </si>
  <si>
    <t>EDALUX SERVICIOS, S.L.U.</t>
  </si>
  <si>
    <t>EDITORIAL LEONCIO RODRIGUEZ, S.A.</t>
  </si>
  <si>
    <t>EFACEC ENGENHARIA E SISTEMAS, S.A.</t>
  </si>
  <si>
    <t>EL ADERNO AGUERE, S.L.</t>
  </si>
  <si>
    <t>ELECTRO BERMA, S.L.</t>
  </si>
  <si>
    <t>ELECTRO BOUTIQUE TACO, S.L.</t>
  </si>
  <si>
    <t>ELEVACIONES ARCHIPIELAGO, S.A.U.</t>
  </si>
  <si>
    <t>EMPARK APARCAMIENTOS Y SERVICIOS, S.A.</t>
  </si>
  <si>
    <t>EMPRESA MIXTA DE AGUAS DE S/C DE TENERIFE, S.A.</t>
  </si>
  <si>
    <t>ENAME CANARIAS, S.L.</t>
  </si>
  <si>
    <t>ENERGYA VM GENERACION, S.L.U.</t>
  </si>
  <si>
    <t>ENTIDAD GESTORA DE RESIDUOS Y MEDIO AMBIENTE, S.L. (GEMECAN)</t>
  </si>
  <si>
    <t>EQUIPAMIENTOS HAMER, S.L.U.</t>
  </si>
  <si>
    <t>ERNST &amp; YOUNG, S.L.</t>
  </si>
  <si>
    <t>ESCUELA DE NEGOCIOS DAR, S.L.U.</t>
  </si>
  <si>
    <t>ESPELUBE, S.L.</t>
  </si>
  <si>
    <t>ESPHERE NETWORK GMBH</t>
  </si>
  <si>
    <t>ETERNALED, S.L.</t>
  </si>
  <si>
    <t>EULEN, S.A.</t>
  </si>
  <si>
    <t>EUROFINS MAS CONTROL, S.L.</t>
  </si>
  <si>
    <t>EVENTOS KEDA GOURMET, S.L.</t>
  </si>
  <si>
    <t>EXPLOTACIONES INDUSTRIALES LOS RODEOS, S.L.</t>
  </si>
  <si>
    <t>FAYCANES TENERIFE, S.L.</t>
  </si>
  <si>
    <t>FELOGA, S.L.</t>
  </si>
  <si>
    <t>FERRETERIA FERREDIAZ, S.L.</t>
  </si>
  <si>
    <t>FICHEROS'S, S.L.U.</t>
  </si>
  <si>
    <t>FLICK COMERCIAL Y MAQUINARIA, S.L.</t>
  </si>
  <si>
    <t>FONTANERIA Y CALOR 2006, S.L.</t>
  </si>
  <si>
    <t>FORMACION DEL METAL DE TENERIFE, S.L.U.</t>
  </si>
  <si>
    <t>FORMULARIOS INSULARES, S.L.</t>
  </si>
  <si>
    <t>FROM-TO, S.L.</t>
  </si>
  <si>
    <t>FS.COM GMBH</t>
  </si>
  <si>
    <t>FUNDACION CANARIA GENERAL DE LA UNIVERSIDAD DE LA LAGUNA</t>
  </si>
  <si>
    <t>FUNDACIÓN CANARIA TENERIFE RURAL</t>
  </si>
  <si>
    <t>FUNDACION CANARIA UNIVERSITARIA DE LAS PALMAS</t>
  </si>
  <si>
    <t>FUNDACION DE LOS FERROCARRILES ESPAÑOLES</t>
  </si>
  <si>
    <t>FUNDACION FYDE-CAJACANARIAS</t>
  </si>
  <si>
    <t>G3 SOLDADURA Y MONTAJES, S.L.</t>
  </si>
  <si>
    <t>GALLERY CENTER, S.L.</t>
  </si>
  <si>
    <t>GAM ESPAÑA SERVICIOS DE MAQUINARIA, S.L.U.</t>
  </si>
  <si>
    <t>GARCIA PADILLA, SANDRA</t>
  </si>
  <si>
    <t>GEESINKNORBA SPAIN, S.L.U.</t>
  </si>
  <si>
    <t>GENERALI ESPAÑA SA DE SEGUROS Y REASEGUROS</t>
  </si>
  <si>
    <t>GESTION DE EVENTOS Y FERIAS INTERNACIONALES, S.L.</t>
  </si>
  <si>
    <t>GOITIA REYES, JESUS</t>
  </si>
  <si>
    <t>GOMEZ VALLEJO, S.A.</t>
  </si>
  <si>
    <t>GOOGLE CLOUD EMEA LIMITED</t>
  </si>
  <si>
    <t>GORDO NAVARRO, MARIA EUGENIA</t>
  </si>
  <si>
    <t>GOYA GONZALEZ, JOSE ANTONIO</t>
  </si>
  <si>
    <t>GRUPAJES DEL MAR, S.A.</t>
  </si>
  <si>
    <t>GRUPO ABISINIA 2019, S.L.U.</t>
  </si>
  <si>
    <t>GRUPO DE RECAMBIOS GRA-TENERIFE, S.L.U</t>
  </si>
  <si>
    <t>GRUPO EL RUBIO JGE, S.L.U.</t>
  </si>
  <si>
    <t>GRUPO ELECTRO STOCKS, S.L.U.</t>
  </si>
  <si>
    <t>HANNING &amp; KAHL GMBH &amp; CO KG</t>
  </si>
  <si>
    <t>HERASA TENERIFE, S.A.U.</t>
  </si>
  <si>
    <t>HERNANDEZ PEREZ, CARMEN ESTHER</t>
  </si>
  <si>
    <t>HERNANDEZ RODRIGUEZ, JOSE ANTONIO</t>
  </si>
  <si>
    <t>HIDRAULICA TINERFEÑA, S.L.</t>
  </si>
  <si>
    <t>HIDRAULICA Y  NEUMATICA DE TENERIFE, S.L.</t>
  </si>
  <si>
    <t>HOTEL DON YO, C.B.</t>
  </si>
  <si>
    <t>HOTEL NUEVO BOSTON, S.A.</t>
  </si>
  <si>
    <t>HOTELES Y TURISMO DE LA MESETA, S.L.</t>
  </si>
  <si>
    <t>HVAC CLIMA SERVICIO Y CONTROLES IBERIA, S.L.</t>
  </si>
  <si>
    <t>ICEX ESPAÑA EXPORTACION E INVERSIONES, E.P.E.</t>
  </si>
  <si>
    <t>IMPERMECA COMERCIAL CANARIAS, S.L.U.</t>
  </si>
  <si>
    <t>INDRA SISTEMAS, S.A.</t>
  </si>
  <si>
    <t>INDUSTRIAS Y DISTRIBUCIONES L&amp;T ISLEÑAS, S.L.</t>
  </si>
  <si>
    <t>INERZA, S.A.</t>
  </si>
  <si>
    <t>INNOVATICA GESTION DEL CONOCIMIENTO, S.L.</t>
  </si>
  <si>
    <t>INSTITUTO TECNOLOGICO Y DE ENERGIAS RENOVABLES, S.A.</t>
  </si>
  <si>
    <t>INTERPARKING HISPANIA, S.A.</t>
  </si>
  <si>
    <t>INVERSIONES PARQUE, S.A.</t>
  </si>
  <si>
    <t>ISE LANGUAGE SCHOOL, S.L.</t>
  </si>
  <si>
    <t>ISYCOM INFORMATIONSTECHNIK GMBH</t>
  </si>
  <si>
    <t>ITEUVE CANARIAS, S.L.</t>
  </si>
  <si>
    <t>IZQUIERDO AFONSO, ANTONIO JESUS</t>
  </si>
  <si>
    <t>JADEL SUR, S.L.</t>
  </si>
  <si>
    <t>JOSE DAVILA, S.L.U.</t>
  </si>
  <si>
    <t>JULIO CRESPO CANARIAS, S.A.</t>
  </si>
  <si>
    <t>KALON MANTENIMIENTO INDUSTRIAL, S.A.</t>
  </si>
  <si>
    <t>KNORR-BREMSE ESPAÑA, S.A.</t>
  </si>
  <si>
    <t>KUBIK VISUAL, S.L.</t>
  </si>
  <si>
    <t>LANTESAC, S.L.U.</t>
  </si>
  <si>
    <t>LED HISPANIA LIGHTING, S.L.</t>
  </si>
  <si>
    <t>LEROY MERLIN ESPAÑA, S.L.U.</t>
  </si>
  <si>
    <t>LIDL SUPERMERCADOS, S.A.U.</t>
  </si>
  <si>
    <t>LIGHTMAX, S.L.</t>
  </si>
  <si>
    <t>LINK SOLUCIONES INFORMÁTICAS, S.L.</t>
  </si>
  <si>
    <t>LINNEO BOREAL, S.L.</t>
  </si>
  <si>
    <t>LIZARAZO MORENO, ROSALINDA</t>
  </si>
  <si>
    <t>LLAQUET SANTISTEVE, FILOMENA</t>
  </si>
  <si>
    <t>LOPEZ GAYOSO, MARTA</t>
  </si>
  <si>
    <t>LOPEZ GONZALEZ, ANTONIO SERGIO</t>
  </si>
  <si>
    <t>LUMICAN , S.A.</t>
  </si>
  <si>
    <t>LUMIPLAN DUHAMEL</t>
  </si>
  <si>
    <t>MACEINCA, S.L.</t>
  </si>
  <si>
    <t>MACHADO PALAU, S.L.</t>
  </si>
  <si>
    <t>MAFEX ASOC ESPAÑOLA DE FABRICANTES EXPORTADORES DE MATERIAL EQUIPOS Y SERVICIOS FERROVIARIOS</t>
  </si>
  <si>
    <t>MAGNITEL COMUNICACIONES, S.L.U</t>
  </si>
  <si>
    <t>MAINSPRING ENTERPRISES LTD</t>
  </si>
  <si>
    <t>MANTENIMIENTOS Y SERVICIOS INDUSTRIALES PRESMAN, S.L.</t>
  </si>
  <si>
    <t>MANUEL OLIVERA RODRIGUEZ, S.L.</t>
  </si>
  <si>
    <t>MAPPINGGIS, S.L.U.</t>
  </si>
  <si>
    <t>MAQUINAS OPEIN, S.L.U.</t>
  </si>
  <si>
    <t>MARTINEZ CANO CANARIAS, S.A.</t>
  </si>
  <si>
    <t>MARTINEZ DEL MORAL, JAVIER</t>
  </si>
  <si>
    <t>MARTINEZ MONGE, ALEJANDRO</t>
  </si>
  <si>
    <t>MAYIRA, S.L.</t>
  </si>
  <si>
    <t>MB CAPITAL SERVICES GMBH</t>
  </si>
  <si>
    <t>MECACLIMA, S.L.</t>
  </si>
  <si>
    <t>MELIA HOTELS INTERNATIONAL, S.A.</t>
  </si>
  <si>
    <t>MELIAN ABOGADOS, SOCIEDAD CIVIL PROFESIONAL</t>
  </si>
  <si>
    <t>MERCADONA, S.A.</t>
  </si>
  <si>
    <t>MERCURY INFOTEL, S.L.U.</t>
  </si>
  <si>
    <t>MESA RODRIGUEZ, PEDRO</t>
  </si>
  <si>
    <t>MICROSOFT IRELAND OPERATIONS LTD</t>
  </si>
  <si>
    <t>MICROSTRATEGY IBERICA, S.L.U.</t>
  </si>
  <si>
    <t>MOBITELCO, S.L.</t>
  </si>
  <si>
    <t>MODUS CONSULTING RRHH Y FORMACION, S.L.</t>
  </si>
  <si>
    <t>MOFUEN DISTRIBUCIONES, S.L.</t>
  </si>
  <si>
    <t>MORAGAS GARCIA YANES, MARIA LUISA</t>
  </si>
  <si>
    <t>MORALES TRUJIILO, EMILIO</t>
  </si>
  <si>
    <t>MORRO TABARES, S.L.</t>
  </si>
  <si>
    <t>MOSAIC BLOBAL SOLUTIONS, S.L.</t>
  </si>
  <si>
    <t>MOTOR ARI, S.A.</t>
  </si>
  <si>
    <t>MOTORS I VENTILADORS, S.L.</t>
  </si>
  <si>
    <t>MOVILIDAD PUERTAS Y SERVICIOS, S.L.</t>
  </si>
  <si>
    <t>NARTEX SOFTWARE, S.L.</t>
  </si>
  <si>
    <t>NEUMATICOS ATLANTICO, S.L.</t>
  </si>
  <si>
    <t>NEWTEK SOLIDOS, S.L.</t>
  </si>
  <si>
    <t>NEXO CANARIAS, S.L.</t>
  </si>
  <si>
    <t>NODA GONZALEZ, FRANCISCO JESUS</t>
  </si>
  <si>
    <t>NOVATION IT SYSTEMS, S.L.</t>
  </si>
  <si>
    <t>NOVATION SECURITY SYSTEMS, S.L.</t>
  </si>
  <si>
    <t>OCCIDENTAL SEVILLA VIAPOL</t>
  </si>
  <si>
    <t>OLIVERA SERVICIO TECNICO, S.L.</t>
  </si>
  <si>
    <t>OMNIA INFOSYS, S.L.U.</t>
  </si>
  <si>
    <t>ONBLU SOLUCIONES, S.L.</t>
  </si>
  <si>
    <t>OPEN CANARIAS, S.L.</t>
  </si>
  <si>
    <t>ORACLE IBERICA, S.R.L.</t>
  </si>
  <si>
    <t>ORANGE ESPAGNE, S.A.U.</t>
  </si>
  <si>
    <t>ORBIS SA</t>
  </si>
  <si>
    <t>PABLO HURTADO ZAMORANO, S.L.U.</t>
  </si>
  <si>
    <t>PACHECO PADRON, ELENA</t>
  </si>
  <si>
    <t>PADRON QUINTANA, CAROLINA</t>
  </si>
  <si>
    <t>PANARIA PANADERIAS, S.L.</t>
  </si>
  <si>
    <t>PARKING TENERIFE, S.A.</t>
  </si>
  <si>
    <t>PAYTEF SISTEMAS, S.L.</t>
  </si>
  <si>
    <t>PERCY GROUP CANARIAS, S.L.</t>
  </si>
  <si>
    <t>PETER &amp; PETER BOARDING HOUSE</t>
  </si>
  <si>
    <t>PINTADO GONZALEZ, BEGOÑA</t>
  </si>
  <si>
    <t>PINTURAS DELCAR, S.L.</t>
  </si>
  <si>
    <t>PINTURAS ISAVAL, S.L.</t>
  </si>
  <si>
    <t>PINTURAS MOCAN, S.L.U</t>
  </si>
  <si>
    <t>PINTURAS ORMA, S.L.</t>
  </si>
  <si>
    <t>PRICEWATERHOUSECOOPERS ASESORES DE NEGOCIOS, S.L.</t>
  </si>
  <si>
    <t>PRIETO CASTRO, RAUL</t>
  </si>
  <si>
    <t>PRODALCA ESPAÑA, S.A.U.</t>
  </si>
  <si>
    <t>PRODUCCIONES MIC, S.L.</t>
  </si>
  <si>
    <t>PUBLISERVIC CANARIAS, S.L.U.</t>
  </si>
  <si>
    <t>QUATTUOR-F, S.L.</t>
  </si>
  <si>
    <t>QUIRON PREVENCION, S.L.U.</t>
  </si>
  <si>
    <t>QWERTY SISTEMAS, S.L.</t>
  </si>
  <si>
    <t>RADIO CLUB CANARIAS, S.A.</t>
  </si>
  <si>
    <t>RAHN STAR, S.A.</t>
  </si>
  <si>
    <t>RED DE COMBUSTIBLES CANARIOS, S.L.U.</t>
  </si>
  <si>
    <t>RED ELECTRICA DE ESPAÑA, S.A.U.</t>
  </si>
  <si>
    <t>REPUESTOS ROSADO, S.L.</t>
  </si>
  <si>
    <t>REPUESTOS URUGUAY, S.A.</t>
  </si>
  <si>
    <t>REVISTA INTEGRACION, S.L.</t>
  </si>
  <si>
    <t>REXEL SPAIN, S.L.U.</t>
  </si>
  <si>
    <t>RODRITOL, S.L.</t>
  </si>
  <si>
    <t>ROEIRASA, S.A.U.</t>
  </si>
  <si>
    <t>ROGAPE, S.L.</t>
  </si>
  <si>
    <t>ROMERO CONCEPCION, SENEN</t>
  </si>
  <si>
    <t>ROMEU MARTI, FRANSCICO JOAQUIN</t>
  </si>
  <si>
    <t>ROTH VONK, MARION EMELIE</t>
  </si>
  <si>
    <t>ROYAL KEYS MARKET LIMITED</t>
  </si>
  <si>
    <t>S.B. CINCO, S.L.</t>
  </si>
  <si>
    <t>S.E. DE CARBUROS METALICOS, S.A.</t>
  </si>
  <si>
    <t>SA CONDAT</t>
  </si>
  <si>
    <t>SA DE PRODUCTOS DETERGENTES REUNIDOS (PRODER)</t>
  </si>
  <si>
    <t>SAAJ HOTELS INVEST, S.L.</t>
  </si>
  <si>
    <t>SAEN TECH CANARIAS, S.L.</t>
  </si>
  <si>
    <t>SAGRERA CANARIAS, S.A.</t>
  </si>
  <si>
    <t>SALGADO FERNANDEZ, CARLOS ALBERTO</t>
  </si>
  <si>
    <t>SAMPEDRO HERNANDEZ, MIRIAM ELENA</t>
  </si>
  <si>
    <t>SANCHEZ BERBEGAL, RICARDO</t>
  </si>
  <si>
    <t>SANPRU SUR EXPRESS, S.L.U.</t>
  </si>
  <si>
    <t>SARTON CANARIAS, S.A.</t>
  </si>
  <si>
    <t>SCHINDLER, S.A.</t>
  </si>
  <si>
    <t>SCHUNK IBERICA, S.A.</t>
  </si>
  <si>
    <t>SDAD MUNICIPAL DE VIVIENDAS Y DE SERVICIOS DE SAN CRISTOBAL DE LA LAGUNA, S.A.U.</t>
  </si>
  <si>
    <t>SEFAC ESPAÑA, S.A.</t>
  </si>
  <si>
    <t>SEPSAMEDHA, S.L.U.</t>
  </si>
  <si>
    <t>SERVICIOS AUXILIARES BONY, S.L.</t>
  </si>
  <si>
    <t>SERVICIOS Y LOGISTICAS PROFESIONALES CANARIOS, S.L.</t>
  </si>
  <si>
    <t>SERVYMAQ SANTANA, S.L.</t>
  </si>
  <si>
    <t>SEYS CAD SYSTEMS, S.L.</t>
  </si>
  <si>
    <t>SHENZHEN FNIRSI ELECTRONIC TECHNOLOGY CO., LTD</t>
  </si>
  <si>
    <t>SHENZHEN HONGZHISHENG TECHNOLOGY LTD.</t>
  </si>
  <si>
    <t>SIEPER, S.A.</t>
  </si>
  <si>
    <t>SINPROMI, S.L.</t>
  </si>
  <si>
    <t>SISCOCAN GRUPO COMERCIAL, S.L.</t>
  </si>
  <si>
    <t>SOCIEDAD ESTATAL CORREOS Y TELEGRAFOS, S.A.</t>
  </si>
  <si>
    <t>SOLARWINDS SOFTWARE EUROPE DAC</t>
  </si>
  <si>
    <t>SOLBITEC CANARIAS, S.L.</t>
  </si>
  <si>
    <t>SOLTUCAN, S.L.L.</t>
  </si>
  <si>
    <t>SOLUCIONES TECNICAS NCH ESPAÑOLA, S.L.</t>
  </si>
  <si>
    <t>SOLUTIONS CREW GMBH</t>
  </si>
  <si>
    <t>SONEPAR IBERICA SPAIN, S.A.U.</t>
  </si>
  <si>
    <t>SUAREZ Y SUAREZ, S.L.</t>
  </si>
  <si>
    <t>SUITES VIENA, S.L.</t>
  </si>
  <si>
    <t>SUMECA SUMINISTROS INDUSTRIALES, S.L.</t>
  </si>
  <si>
    <t>SUMINISTROS ELECTRICOS CASLUZ, S.L.</t>
  </si>
  <si>
    <t>T.V. NALBER, S.L.</t>
  </si>
  <si>
    <t>TALLER ELECTRO MECANICO PEYMAN, S.L.U.</t>
  </si>
  <si>
    <t>TASCA SILBO BOMERO, S.L.</t>
  </si>
  <si>
    <t>TASCA SILBO GOMERO, S.L.</t>
  </si>
  <si>
    <t>TECNICAS COMPETITIVAS, S.A.</t>
  </si>
  <si>
    <t>TECNOVIDEO PINTO, S.L.</t>
  </si>
  <si>
    <t>TEIDAGUA, S.A.</t>
  </si>
  <si>
    <t>TELE RADIO SPAIN RADIO CONTROLES, S.L.</t>
  </si>
  <si>
    <t>TELTRONIC, S.A.U.</t>
  </si>
  <si>
    <t>TENERTRANS, S.L.</t>
  </si>
  <si>
    <t>THE BOX ADVERTISING, S.L.</t>
  </si>
  <si>
    <t>TIDY TRADERS, S.L.</t>
  </si>
  <si>
    <t>TOLIMAR CONSTRUCCIONES, S.L.</t>
  </si>
  <si>
    <t>TRAMOBUS</t>
  </si>
  <si>
    <t>TRANSALINETAS LOGISTIC, S.L.</t>
  </si>
  <si>
    <t>TRANSNATUR, S.A.</t>
  </si>
  <si>
    <t>TÜV SÜD ATISAE, S.A.U.</t>
  </si>
  <si>
    <t>TÜV SÜD IBERIA, S.A.U.</t>
  </si>
  <si>
    <t>TYRS IT MEDIA TOMASZ ZACHAREWICZ</t>
  </si>
  <si>
    <t>UNIFORMES DEL ATLANTICO, S.L.</t>
  </si>
  <si>
    <t>UNIVERSIDAD DE LA LAGUNA</t>
  </si>
  <si>
    <t>UNIVERSIDAD INTERNACIONAL DE LA RIOJA, S.A.</t>
  </si>
  <si>
    <t>VALIDO VALIDO, PEDRO</t>
  </si>
  <si>
    <t>VALTIA PROYECTOS, S.L.</t>
  </si>
  <si>
    <t>VARGAS GONZALEZ, KENNY EDUARDO</t>
  </si>
  <si>
    <t>VENCO ELECTRONICA, S.A.</t>
  </si>
  <si>
    <t>VERTICAL 7 ISLAS, S.L.</t>
  </si>
  <si>
    <t>VIAJES 5 OCEANOS CANARIAS, S.L</t>
  </si>
  <si>
    <t>VISANTA, S.L.</t>
  </si>
  <si>
    <t>VISERTEC MAQUINAS Y CONSUMIBLES, S.L.</t>
  </si>
  <si>
    <t>VODAFONE ESPAÑA, S.A.U.</t>
  </si>
  <si>
    <t>VOLCANARIAS SERVICENTER, S.L.</t>
  </si>
  <si>
    <t>VOSSLOH FASTENING SYSTEMS GMBH</t>
  </si>
  <si>
    <t>VRARQUITECTOS PROTECTION, C.B.</t>
  </si>
  <si>
    <t>WELCOME CANARIAS, S.L.</t>
  </si>
  <si>
    <t>WIRELESS LAN, S.L.</t>
  </si>
  <si>
    <t>WOLTERS KLUWER FORMACION, S.A.</t>
  </si>
  <si>
    <t>WÜRTH CANARIAS, S.L.</t>
  </si>
  <si>
    <t>ZAFITEN, S.L.</t>
  </si>
  <si>
    <t>2003. Resumen de contratos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</si>
</sst>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 &quot;#,##0.00&quot; &quot;[$€-C0A]&quot; &quot;;&quot;-&quot;#,##0.00&quot; &quot;[$€-C0A]&quot; &quot;;&quot; -&quot;00&quot; &quot;[$€-C0A]&quot; &quot;;&quot; &quot;@&quot; &quot;"/>
    <numFmt numFmtId="165" formatCode="#,##0.00&quot; &quot;[$€-C0A]"/>
    <numFmt numFmtId="166" formatCode="#,##0.00\ [$€-C0A]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horizontal="left" wrapText="1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1" fillId="2" borderId="0" xfId="1" applyFill="1"/>
    <xf numFmtId="1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" fillId="0" borderId="0" xfId="1" applyNumberFormat="1"/>
    <xf numFmtId="3" fontId="3" fillId="0" borderId="0" xfId="1" applyNumberFormat="1" applyFont="1"/>
    <xf numFmtId="165" fontId="2" fillId="0" borderId="0" xfId="1" applyNumberFormat="1" applyFont="1"/>
    <xf numFmtId="166" fontId="1" fillId="0" borderId="0" xfId="1" applyNumberFormat="1"/>
    <xf numFmtId="164" fontId="2" fillId="0" borderId="0" xfId="1" applyNumberFormat="1" applyFont="1" applyAlignment="1">
      <alignment wrapText="1"/>
    </xf>
    <xf numFmtId="3" fontId="2" fillId="0" borderId="0" xfId="1" applyNumberFormat="1" applyFont="1"/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2" xfId="1" applyFont="1" applyBorder="1"/>
    <xf numFmtId="165" fontId="4" fillId="0" borderId="2" xfId="1" applyNumberFormat="1" applyFont="1" applyBorder="1"/>
    <xf numFmtId="165" fontId="4" fillId="0" borderId="3" xfId="1" applyNumberFormat="1" applyFont="1" applyBorder="1"/>
    <xf numFmtId="165" fontId="5" fillId="0" borderId="2" xfId="1" applyNumberFormat="1" applyFont="1" applyBorder="1"/>
    <xf numFmtId="3" fontId="5" fillId="0" borderId="2" xfId="1" applyNumberFormat="1" applyFont="1" applyBorder="1" applyAlignment="1">
      <alignment horizontal="center"/>
    </xf>
    <xf numFmtId="166" fontId="4" fillId="0" borderId="0" xfId="1" applyNumberFormat="1" applyFont="1"/>
    <xf numFmtId="0" fontId="4" fillId="0" borderId="0" xfId="1" applyFont="1"/>
    <xf numFmtId="0" fontId="4" fillId="0" borderId="1" xfId="1" applyFont="1" applyBorder="1"/>
    <xf numFmtId="165" fontId="4" fillId="0" borderId="1" xfId="1" applyNumberFormat="1" applyFont="1" applyBorder="1"/>
    <xf numFmtId="165" fontId="4" fillId="0" borderId="4" xfId="1" applyNumberFormat="1" applyFont="1" applyBorder="1"/>
    <xf numFmtId="3" fontId="5" fillId="0" borderId="1" xfId="1" applyNumberFormat="1" applyFont="1" applyBorder="1" applyAlignment="1">
      <alignment horizontal="center"/>
    </xf>
    <xf numFmtId="0" fontId="4" fillId="3" borderId="1" xfId="1" applyFont="1" applyFill="1" applyBorder="1"/>
    <xf numFmtId="0" fontId="4" fillId="4" borderId="1" xfId="1" applyFont="1" applyFill="1" applyBorder="1"/>
    <xf numFmtId="1" fontId="2" fillId="0" borderId="0" xfId="1" applyNumberFormat="1" applyFont="1" applyAlignment="1">
      <alignment horizontal="center"/>
    </xf>
    <xf numFmtId="165" fontId="1" fillId="0" borderId="0" xfId="1" applyNumberFormat="1"/>
    <xf numFmtId="10" fontId="2" fillId="0" borderId="0" xfId="2" applyNumberFormat="1" applyFont="1" applyFill="1"/>
    <xf numFmtId="164" fontId="2" fillId="0" borderId="0" xfId="1" applyNumberFormat="1" applyFont="1" applyAlignment="1">
      <alignment horizontal="left" wrapText="1"/>
    </xf>
    <xf numFmtId="0" fontId="5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D8989FF5-9BC2-41A8-B9C0-024B5452D206}"/>
    <cellStyle name="Porcentaje 2" xfId="2" xr:uid="{8373E77A-2201-48B4-BB48-3DEBA7000DEC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18553C4-1981-4B59-A920-F7524745EA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66678</xdr:colOff>
      <xdr:row>0</xdr:row>
      <xdr:rowOff>142875</xdr:rowOff>
    </xdr:from>
    <xdr:ext cx="637547" cy="495211"/>
    <xdr:pic>
      <xdr:nvPicPr>
        <xdr:cNvPr id="2" name="Imagen 5">
          <a:extLst>
            <a:ext uri="{FF2B5EF4-FFF2-40B4-BE49-F238E27FC236}">
              <a16:creationId xmlns:a16="http://schemas.microsoft.com/office/drawing/2014/main" id="{F9F42A46-0409-4417-BB55-F4B8E82A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1301118" y="142875"/>
          <a:ext cx="637547" cy="49521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59058</xdr:colOff>
      <xdr:row>0</xdr:row>
      <xdr:rowOff>150495</xdr:rowOff>
    </xdr:from>
    <xdr:ext cx="637547" cy="495211"/>
    <xdr:pic>
      <xdr:nvPicPr>
        <xdr:cNvPr id="3" name="Imagen 5">
          <a:extLst>
            <a:ext uri="{FF2B5EF4-FFF2-40B4-BE49-F238E27FC236}">
              <a16:creationId xmlns:a16="http://schemas.microsoft.com/office/drawing/2014/main" id="{7202761B-38E1-4751-8BBE-056BB57D2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3498" y="150495"/>
          <a:ext cx="637547" cy="49521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74792-9240-4E0E-B666-8DD546BE9040}">
  <dimension ref="A1:J433"/>
  <sheetViews>
    <sheetView tabSelected="1" workbookViewId="0">
      <selection activeCell="L8" sqref="L8"/>
    </sheetView>
  </sheetViews>
  <sheetFormatPr baseColWidth="10" defaultColWidth="11.33203125" defaultRowHeight="14.4" x14ac:dyDescent="0.3"/>
  <cols>
    <col min="1" max="1" width="3.88671875" style="2" customWidth="1"/>
    <col min="2" max="2" width="41.33203125" style="1" customWidth="1"/>
    <col min="3" max="3" width="23.5546875" style="2" bestFit="1" customWidth="1"/>
    <col min="4" max="4" width="24.44140625" style="33" customWidth="1"/>
    <col min="5" max="5" width="14.5546875" style="33" bestFit="1" customWidth="1"/>
    <col min="6" max="6" width="15.6640625" style="33" customWidth="1"/>
    <col min="7" max="7" width="14.88671875" style="33" customWidth="1"/>
    <col min="8" max="8" width="22.109375" style="12" customWidth="1"/>
    <col min="9" max="9" width="13" style="4" bestFit="1" customWidth="1"/>
    <col min="10" max="10" width="11.33203125" style="2" customWidth="1"/>
    <col min="11" max="16384" width="11.33203125" style="2"/>
  </cols>
  <sheetData>
    <row r="1" spans="2:10" x14ac:dyDescent="0.3">
      <c r="D1" s="2"/>
      <c r="E1" s="2"/>
      <c r="F1" s="2"/>
      <c r="G1" s="2"/>
      <c r="H1" s="3"/>
    </row>
    <row r="2" spans="2:10" x14ac:dyDescent="0.3">
      <c r="C2" s="5" t="s">
        <v>0</v>
      </c>
      <c r="D2" s="6" t="s">
        <v>1</v>
      </c>
      <c r="E2" s="7">
        <v>44926</v>
      </c>
      <c r="F2" s="2"/>
      <c r="G2" s="2"/>
      <c r="H2" s="3"/>
    </row>
    <row r="3" spans="2:10" x14ac:dyDescent="0.3">
      <c r="C3" s="2" t="s">
        <v>2</v>
      </c>
      <c r="D3" s="6" t="s">
        <v>3</v>
      </c>
      <c r="E3" s="8" t="s">
        <v>4</v>
      </c>
      <c r="F3" s="2"/>
      <c r="G3" s="2"/>
      <c r="H3" s="3"/>
    </row>
    <row r="4" spans="2:10" x14ac:dyDescent="0.3">
      <c r="C4" s="9"/>
      <c r="D4" s="9"/>
      <c r="E4" s="9"/>
      <c r="F4" s="2"/>
      <c r="G4" s="2"/>
      <c r="H4" s="3"/>
    </row>
    <row r="5" spans="2:10" x14ac:dyDescent="0.3">
      <c r="C5" s="10"/>
      <c r="D5" s="10"/>
      <c r="E5" s="10"/>
      <c r="F5" s="2"/>
      <c r="G5" s="2"/>
      <c r="H5" s="11" t="s">
        <v>5</v>
      </c>
      <c r="I5" s="12">
        <f>+D400+E400+F400+G400</f>
        <v>1168303.3200000003</v>
      </c>
      <c r="J5" s="13"/>
    </row>
    <row r="6" spans="2:10" ht="14.4" customHeight="1" x14ac:dyDescent="0.3">
      <c r="B6" s="35" t="s">
        <v>385</v>
      </c>
      <c r="C6" s="35"/>
      <c r="D6" s="35"/>
      <c r="E6" s="35"/>
      <c r="F6" s="35"/>
      <c r="G6" s="14"/>
      <c r="H6" s="11" t="s">
        <v>6</v>
      </c>
      <c r="I6" s="15">
        <f>+I400</f>
        <v>491</v>
      </c>
      <c r="J6" s="13"/>
    </row>
    <row r="7" spans="2:10" x14ac:dyDescent="0.3">
      <c r="B7" s="35"/>
      <c r="C7" s="35"/>
      <c r="D7" s="35"/>
      <c r="E7" s="35"/>
      <c r="F7" s="35"/>
      <c r="G7" s="14"/>
      <c r="H7" s="11"/>
      <c r="I7" s="34"/>
    </row>
    <row r="8" spans="2:10" x14ac:dyDescent="0.3">
      <c r="C8" s="10"/>
      <c r="D8" s="2"/>
      <c r="E8" s="2"/>
      <c r="F8" s="2"/>
      <c r="G8" s="2"/>
      <c r="H8" s="3"/>
    </row>
    <row r="9" spans="2:10" x14ac:dyDescent="0.3">
      <c r="B9" s="16" t="s">
        <v>7</v>
      </c>
      <c r="C9" s="17" t="s">
        <v>8</v>
      </c>
      <c r="D9" s="36">
        <v>2022</v>
      </c>
      <c r="E9" s="36"/>
      <c r="F9" s="36"/>
      <c r="G9" s="36"/>
      <c r="H9" s="36"/>
      <c r="I9" s="36"/>
    </row>
    <row r="10" spans="2:10" x14ac:dyDescent="0.3">
      <c r="B10" s="16"/>
      <c r="C10" s="17"/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>
        <v>2022</v>
      </c>
    </row>
    <row r="11" spans="2:10" x14ac:dyDescent="0.3">
      <c r="B11" s="16" t="s">
        <v>7</v>
      </c>
      <c r="C11" s="17"/>
      <c r="D11" s="18" t="s">
        <v>14</v>
      </c>
      <c r="E11" s="18" t="s">
        <v>14</v>
      </c>
      <c r="F11" s="18" t="s">
        <v>14</v>
      </c>
      <c r="G11" s="18" t="s">
        <v>14</v>
      </c>
      <c r="H11" s="18" t="s">
        <v>14</v>
      </c>
      <c r="I11" s="18" t="s">
        <v>15</v>
      </c>
    </row>
    <row r="12" spans="2:10" s="25" customFormat="1" ht="13.8" x14ac:dyDescent="0.3">
      <c r="B12" s="19" t="s">
        <v>16</v>
      </c>
      <c r="C12" s="19" t="s">
        <v>17</v>
      </c>
      <c r="D12" s="20">
        <v>0</v>
      </c>
      <c r="E12" s="20">
        <v>0</v>
      </c>
      <c r="F12" s="20">
        <v>960</v>
      </c>
      <c r="G12" s="21">
        <v>0</v>
      </c>
      <c r="H12" s="22">
        <f t="shared" ref="H12:H75" si="0">SUM(D12:G12)</f>
        <v>960</v>
      </c>
      <c r="I12" s="23">
        <v>1</v>
      </c>
      <c r="J12" s="24"/>
    </row>
    <row r="13" spans="2:10" s="25" customFormat="1" ht="13.8" x14ac:dyDescent="0.3">
      <c r="B13" s="26" t="s">
        <v>18</v>
      </c>
      <c r="C13" s="26" t="s">
        <v>19</v>
      </c>
      <c r="D13" s="27">
        <v>0</v>
      </c>
      <c r="E13" s="27">
        <v>850</v>
      </c>
      <c r="F13" s="27">
        <v>0</v>
      </c>
      <c r="G13" s="28">
        <v>0</v>
      </c>
      <c r="H13" s="22">
        <f t="shared" si="0"/>
        <v>850</v>
      </c>
      <c r="I13" s="23">
        <v>1</v>
      </c>
      <c r="J13" s="24"/>
    </row>
    <row r="14" spans="2:10" s="25" customFormat="1" ht="13.8" x14ac:dyDescent="0.3">
      <c r="B14" s="26" t="s">
        <v>20</v>
      </c>
      <c r="C14" s="26" t="s">
        <v>19</v>
      </c>
      <c r="D14" s="27">
        <v>0</v>
      </c>
      <c r="E14" s="27">
        <v>0</v>
      </c>
      <c r="F14" s="27">
        <v>0</v>
      </c>
      <c r="G14" s="28">
        <v>8.35</v>
      </c>
      <c r="H14" s="22">
        <f t="shared" si="0"/>
        <v>8.35</v>
      </c>
      <c r="I14" s="23">
        <v>1</v>
      </c>
      <c r="J14" s="24"/>
    </row>
    <row r="15" spans="2:10" s="25" customFormat="1" ht="13.8" x14ac:dyDescent="0.3">
      <c r="B15" s="26" t="s">
        <v>21</v>
      </c>
      <c r="C15" s="26" t="s">
        <v>19</v>
      </c>
      <c r="D15" s="27">
        <v>21.97</v>
      </c>
      <c r="E15" s="27">
        <v>0</v>
      </c>
      <c r="F15" s="27">
        <v>0</v>
      </c>
      <c r="G15" s="28">
        <v>0</v>
      </c>
      <c r="H15" s="22">
        <f t="shared" si="0"/>
        <v>21.97</v>
      </c>
      <c r="I15" s="23">
        <v>1</v>
      </c>
      <c r="J15" s="24"/>
    </row>
    <row r="16" spans="2:10" s="25" customFormat="1" ht="13.8" x14ac:dyDescent="0.3">
      <c r="B16" s="26" t="s">
        <v>22</v>
      </c>
      <c r="C16" s="26" t="s">
        <v>19</v>
      </c>
      <c r="D16" s="27">
        <v>0</v>
      </c>
      <c r="E16" s="27">
        <v>0</v>
      </c>
      <c r="F16" s="27">
        <v>35</v>
      </c>
      <c r="G16" s="28">
        <v>0</v>
      </c>
      <c r="H16" s="22">
        <f t="shared" si="0"/>
        <v>35</v>
      </c>
      <c r="I16" s="23">
        <v>1</v>
      </c>
      <c r="J16" s="24"/>
    </row>
    <row r="17" spans="2:10" s="25" customFormat="1" ht="13.8" x14ac:dyDescent="0.3">
      <c r="B17" s="26" t="s">
        <v>23</v>
      </c>
      <c r="C17" s="26" t="s">
        <v>17</v>
      </c>
      <c r="D17" s="27">
        <v>449.06999999999994</v>
      </c>
      <c r="E17" s="27">
        <v>1091.78</v>
      </c>
      <c r="F17" s="27">
        <v>1075.67</v>
      </c>
      <c r="G17" s="28">
        <v>682.68999999999983</v>
      </c>
      <c r="H17" s="22">
        <f t="shared" si="0"/>
        <v>3299.21</v>
      </c>
      <c r="I17" s="29">
        <v>2</v>
      </c>
      <c r="J17" s="24"/>
    </row>
    <row r="18" spans="2:10" s="25" customFormat="1" ht="13.8" x14ac:dyDescent="0.3">
      <c r="B18" s="26" t="s">
        <v>24</v>
      </c>
      <c r="C18" s="26" t="s">
        <v>19</v>
      </c>
      <c r="D18" s="27">
        <v>0</v>
      </c>
      <c r="E18" s="27">
        <v>438</v>
      </c>
      <c r="F18" s="27">
        <v>0</v>
      </c>
      <c r="G18" s="28">
        <v>0</v>
      </c>
      <c r="H18" s="22">
        <f t="shared" si="0"/>
        <v>438</v>
      </c>
      <c r="I18" s="23">
        <v>1</v>
      </c>
      <c r="J18" s="24"/>
    </row>
    <row r="19" spans="2:10" s="25" customFormat="1" ht="13.8" x14ac:dyDescent="0.3">
      <c r="B19" s="26" t="s">
        <v>25</v>
      </c>
      <c r="C19" s="26" t="s">
        <v>17</v>
      </c>
      <c r="D19" s="27">
        <v>0</v>
      </c>
      <c r="E19" s="27">
        <v>0</v>
      </c>
      <c r="F19" s="27">
        <v>0</v>
      </c>
      <c r="G19" s="28">
        <v>2254.66</v>
      </c>
      <c r="H19" s="22">
        <f t="shared" si="0"/>
        <v>2254.66</v>
      </c>
      <c r="I19" s="23">
        <v>1</v>
      </c>
      <c r="J19" s="24"/>
    </row>
    <row r="20" spans="2:10" s="25" customFormat="1" ht="13.8" x14ac:dyDescent="0.3">
      <c r="B20" s="26" t="s">
        <v>26</v>
      </c>
      <c r="C20" s="26" t="s">
        <v>19</v>
      </c>
      <c r="D20" s="27">
        <v>0</v>
      </c>
      <c r="E20" s="27">
        <v>14</v>
      </c>
      <c r="F20" s="27">
        <v>0</v>
      </c>
      <c r="G20" s="28">
        <v>28</v>
      </c>
      <c r="H20" s="22">
        <f t="shared" si="0"/>
        <v>42</v>
      </c>
      <c r="I20" s="23">
        <v>1</v>
      </c>
      <c r="J20" s="24"/>
    </row>
    <row r="21" spans="2:10" s="25" customFormat="1" ht="13.8" x14ac:dyDescent="0.3">
      <c r="B21" s="26" t="s">
        <v>27</v>
      </c>
      <c r="C21" s="26" t="s">
        <v>19</v>
      </c>
      <c r="D21" s="27">
        <v>13074.47</v>
      </c>
      <c r="E21" s="27">
        <v>0</v>
      </c>
      <c r="F21" s="27">
        <v>0</v>
      </c>
      <c r="G21" s="28">
        <v>0</v>
      </c>
      <c r="H21" s="22">
        <f t="shared" si="0"/>
        <v>13074.47</v>
      </c>
      <c r="I21" s="23">
        <v>1</v>
      </c>
      <c r="J21" s="24"/>
    </row>
    <row r="22" spans="2:10" s="25" customFormat="1" ht="13.8" x14ac:dyDescent="0.3">
      <c r="B22" s="26" t="s">
        <v>28</v>
      </c>
      <c r="C22" s="26" t="s">
        <v>19</v>
      </c>
      <c r="D22" s="27">
        <v>0</v>
      </c>
      <c r="E22" s="27">
        <v>0</v>
      </c>
      <c r="F22" s="27">
        <v>6082</v>
      </c>
      <c r="G22" s="28">
        <v>10844.2</v>
      </c>
      <c r="H22" s="22">
        <f t="shared" si="0"/>
        <v>16926.2</v>
      </c>
      <c r="I22" s="29">
        <v>2</v>
      </c>
      <c r="J22" s="24"/>
    </row>
    <row r="23" spans="2:10" s="25" customFormat="1" ht="13.8" x14ac:dyDescent="0.3">
      <c r="B23" s="26" t="s">
        <v>28</v>
      </c>
      <c r="C23" s="26" t="s">
        <v>17</v>
      </c>
      <c r="D23" s="27">
        <v>1732</v>
      </c>
      <c r="E23" s="27">
        <v>0</v>
      </c>
      <c r="F23" s="27">
        <v>1210.5999999999999</v>
      </c>
      <c r="G23" s="28">
        <v>0</v>
      </c>
      <c r="H23" s="22">
        <f t="shared" si="0"/>
        <v>2942.6</v>
      </c>
      <c r="I23" s="29">
        <v>1</v>
      </c>
      <c r="J23" s="24"/>
    </row>
    <row r="24" spans="2:10" s="25" customFormat="1" ht="13.8" x14ac:dyDescent="0.3">
      <c r="B24" s="26" t="s">
        <v>29</v>
      </c>
      <c r="C24" s="26" t="s">
        <v>19</v>
      </c>
      <c r="D24" s="27">
        <v>193.5</v>
      </c>
      <c r="E24" s="27">
        <v>0</v>
      </c>
      <c r="F24" s="27">
        <v>64.5</v>
      </c>
      <c r="G24" s="28">
        <v>21.5</v>
      </c>
      <c r="H24" s="22">
        <f t="shared" si="0"/>
        <v>279.5</v>
      </c>
      <c r="I24" s="23">
        <v>1</v>
      </c>
      <c r="J24" s="24"/>
    </row>
    <row r="25" spans="2:10" s="25" customFormat="1" ht="13.8" x14ac:dyDescent="0.3">
      <c r="B25" s="26" t="s">
        <v>30</v>
      </c>
      <c r="C25" s="26" t="s">
        <v>17</v>
      </c>
      <c r="D25" s="27">
        <v>0</v>
      </c>
      <c r="E25" s="27">
        <v>42.56</v>
      </c>
      <c r="F25" s="27">
        <v>0</v>
      </c>
      <c r="G25" s="28">
        <v>0</v>
      </c>
      <c r="H25" s="22">
        <f t="shared" si="0"/>
        <v>42.56</v>
      </c>
      <c r="I25" s="23">
        <v>1</v>
      </c>
      <c r="J25" s="24"/>
    </row>
    <row r="26" spans="2:10" s="25" customFormat="1" ht="13.8" x14ac:dyDescent="0.3">
      <c r="B26" s="26" t="s">
        <v>31</v>
      </c>
      <c r="C26" s="26" t="s">
        <v>17</v>
      </c>
      <c r="D26" s="27">
        <v>1916.5900000000001</v>
      </c>
      <c r="E26" s="27">
        <v>754.58</v>
      </c>
      <c r="F26" s="27">
        <v>671.82</v>
      </c>
      <c r="G26" s="28">
        <v>772.69</v>
      </c>
      <c r="H26" s="22">
        <f t="shared" si="0"/>
        <v>4115.68</v>
      </c>
      <c r="I26" s="23">
        <v>1</v>
      </c>
      <c r="J26" s="24"/>
    </row>
    <row r="27" spans="2:10" s="25" customFormat="1" ht="13.8" x14ac:dyDescent="0.3">
      <c r="B27" s="26" t="s">
        <v>32</v>
      </c>
      <c r="C27" s="26" t="s">
        <v>17</v>
      </c>
      <c r="D27" s="27">
        <v>0</v>
      </c>
      <c r="E27" s="27">
        <v>0</v>
      </c>
      <c r="F27" s="27">
        <v>7880</v>
      </c>
      <c r="G27" s="28">
        <v>0</v>
      </c>
      <c r="H27" s="22">
        <f t="shared" si="0"/>
        <v>7880</v>
      </c>
      <c r="I27" s="23">
        <v>1</v>
      </c>
      <c r="J27" s="24"/>
    </row>
    <row r="28" spans="2:10" s="25" customFormat="1" ht="13.8" x14ac:dyDescent="0.3">
      <c r="B28" s="26" t="s">
        <v>33</v>
      </c>
      <c r="C28" s="26" t="s">
        <v>17</v>
      </c>
      <c r="D28" s="27">
        <v>0</v>
      </c>
      <c r="E28" s="27">
        <v>0</v>
      </c>
      <c r="F28" s="27">
        <v>71.91</v>
      </c>
      <c r="G28" s="28">
        <v>0</v>
      </c>
      <c r="H28" s="22">
        <f t="shared" si="0"/>
        <v>71.91</v>
      </c>
      <c r="I28" s="23">
        <v>1</v>
      </c>
      <c r="J28" s="24"/>
    </row>
    <row r="29" spans="2:10" s="25" customFormat="1" ht="13.8" x14ac:dyDescent="0.3">
      <c r="B29" s="26" t="s">
        <v>34</v>
      </c>
      <c r="C29" s="26" t="s">
        <v>19</v>
      </c>
      <c r="D29" s="27">
        <v>0</v>
      </c>
      <c r="E29" s="27">
        <v>0</v>
      </c>
      <c r="F29" s="27">
        <v>527.83999999999992</v>
      </c>
      <c r="G29" s="28">
        <v>744.8</v>
      </c>
      <c r="H29" s="22">
        <f t="shared" si="0"/>
        <v>1272.6399999999999</v>
      </c>
      <c r="I29" s="23">
        <v>1</v>
      </c>
      <c r="J29" s="24"/>
    </row>
    <row r="30" spans="2:10" s="25" customFormat="1" ht="13.8" x14ac:dyDescent="0.3">
      <c r="B30" s="26" t="s">
        <v>35</v>
      </c>
      <c r="C30" s="26" t="s">
        <v>19</v>
      </c>
      <c r="D30" s="27">
        <v>0</v>
      </c>
      <c r="E30" s="27">
        <v>0</v>
      </c>
      <c r="F30" s="27">
        <v>0</v>
      </c>
      <c r="G30" s="28">
        <v>99</v>
      </c>
      <c r="H30" s="22">
        <f t="shared" si="0"/>
        <v>99</v>
      </c>
      <c r="I30" s="23">
        <v>1</v>
      </c>
      <c r="J30" s="24"/>
    </row>
    <row r="31" spans="2:10" s="25" customFormat="1" ht="13.8" x14ac:dyDescent="0.3">
      <c r="B31" s="26" t="s">
        <v>36</v>
      </c>
      <c r="C31" s="26" t="s">
        <v>19</v>
      </c>
      <c r="D31" s="27">
        <v>0</v>
      </c>
      <c r="E31" s="27">
        <v>0</v>
      </c>
      <c r="F31" s="27">
        <v>0</v>
      </c>
      <c r="G31" s="28">
        <v>2084.11</v>
      </c>
      <c r="H31" s="22">
        <f t="shared" si="0"/>
        <v>2084.11</v>
      </c>
      <c r="I31" s="23">
        <v>1</v>
      </c>
      <c r="J31" s="24"/>
    </row>
    <row r="32" spans="2:10" s="25" customFormat="1" ht="13.8" x14ac:dyDescent="0.3">
      <c r="B32" s="26" t="s">
        <v>37</v>
      </c>
      <c r="C32" s="26" t="s">
        <v>17</v>
      </c>
      <c r="D32" s="27">
        <v>0</v>
      </c>
      <c r="E32" s="27">
        <v>1785.63</v>
      </c>
      <c r="F32" s="27">
        <v>781.25</v>
      </c>
      <c r="G32" s="28">
        <v>1462.5</v>
      </c>
      <c r="H32" s="22">
        <f t="shared" si="0"/>
        <v>4029.38</v>
      </c>
      <c r="I32" s="23">
        <v>1</v>
      </c>
      <c r="J32" s="24"/>
    </row>
    <row r="33" spans="2:10" s="25" customFormat="1" ht="13.8" x14ac:dyDescent="0.3">
      <c r="B33" s="26" t="s">
        <v>38</v>
      </c>
      <c r="C33" s="26" t="s">
        <v>19</v>
      </c>
      <c r="D33" s="27">
        <v>0</v>
      </c>
      <c r="E33" s="27">
        <v>500</v>
      </c>
      <c r="F33" s="27">
        <v>0</v>
      </c>
      <c r="G33" s="28">
        <v>0</v>
      </c>
      <c r="H33" s="22">
        <f t="shared" si="0"/>
        <v>500</v>
      </c>
      <c r="I33" s="23">
        <v>1</v>
      </c>
      <c r="J33" s="24"/>
    </row>
    <row r="34" spans="2:10" s="25" customFormat="1" ht="13.8" x14ac:dyDescent="0.3">
      <c r="B34" s="26" t="s">
        <v>39</v>
      </c>
      <c r="C34" s="26" t="s">
        <v>19</v>
      </c>
      <c r="D34" s="27">
        <v>0</v>
      </c>
      <c r="E34" s="27">
        <v>0</v>
      </c>
      <c r="F34" s="27">
        <v>0</v>
      </c>
      <c r="G34" s="28">
        <v>1344</v>
      </c>
      <c r="H34" s="22">
        <f t="shared" si="0"/>
        <v>1344</v>
      </c>
      <c r="I34" s="23">
        <v>1</v>
      </c>
      <c r="J34" s="24"/>
    </row>
    <row r="35" spans="2:10" s="25" customFormat="1" ht="13.8" x14ac:dyDescent="0.3">
      <c r="B35" s="26" t="s">
        <v>40</v>
      </c>
      <c r="C35" s="26" t="s">
        <v>19</v>
      </c>
      <c r="D35" s="27">
        <v>0</v>
      </c>
      <c r="E35" s="27">
        <v>119.9</v>
      </c>
      <c r="F35" s="27">
        <v>0</v>
      </c>
      <c r="G35" s="28">
        <v>0</v>
      </c>
      <c r="H35" s="22">
        <f t="shared" si="0"/>
        <v>119.9</v>
      </c>
      <c r="I35" s="23">
        <v>1</v>
      </c>
      <c r="J35" s="24"/>
    </row>
    <row r="36" spans="2:10" s="25" customFormat="1" ht="13.8" x14ac:dyDescent="0.3">
      <c r="B36" s="26" t="s">
        <v>41</v>
      </c>
      <c r="C36" s="26" t="s">
        <v>17</v>
      </c>
      <c r="D36" s="27">
        <v>253.57</v>
      </c>
      <c r="E36" s="27">
        <v>57.77</v>
      </c>
      <c r="F36" s="27">
        <v>220.12</v>
      </c>
      <c r="G36" s="28">
        <v>485.67</v>
      </c>
      <c r="H36" s="22">
        <f t="shared" si="0"/>
        <v>1017.1300000000001</v>
      </c>
      <c r="I36" s="23">
        <v>1</v>
      </c>
      <c r="J36" s="24"/>
    </row>
    <row r="37" spans="2:10" s="25" customFormat="1" ht="13.8" x14ac:dyDescent="0.3">
      <c r="B37" s="26" t="s">
        <v>42</v>
      </c>
      <c r="C37" s="26" t="s">
        <v>19</v>
      </c>
      <c r="D37" s="27">
        <v>0</v>
      </c>
      <c r="E37" s="27">
        <v>0</v>
      </c>
      <c r="F37" s="27">
        <v>0</v>
      </c>
      <c r="G37" s="28">
        <v>432.27000000000004</v>
      </c>
      <c r="H37" s="22">
        <f t="shared" si="0"/>
        <v>432.27000000000004</v>
      </c>
      <c r="I37" s="23">
        <v>1</v>
      </c>
      <c r="J37" s="24"/>
    </row>
    <row r="38" spans="2:10" s="25" customFormat="1" ht="13.8" x14ac:dyDescent="0.3">
      <c r="B38" s="26" t="s">
        <v>42</v>
      </c>
      <c r="C38" s="26" t="s">
        <v>17</v>
      </c>
      <c r="D38" s="27">
        <v>134.15</v>
      </c>
      <c r="E38" s="27">
        <v>0</v>
      </c>
      <c r="F38" s="27">
        <v>0</v>
      </c>
      <c r="G38" s="28">
        <v>0</v>
      </c>
      <c r="H38" s="22">
        <f t="shared" si="0"/>
        <v>134.15</v>
      </c>
      <c r="I38" s="23">
        <v>1</v>
      </c>
      <c r="J38" s="24"/>
    </row>
    <row r="39" spans="2:10" s="25" customFormat="1" ht="13.8" x14ac:dyDescent="0.3">
      <c r="B39" s="26" t="s">
        <v>43</v>
      </c>
      <c r="C39" s="26" t="s">
        <v>19</v>
      </c>
      <c r="D39" s="27">
        <v>340.4</v>
      </c>
      <c r="E39" s="27">
        <v>600.04</v>
      </c>
      <c r="F39" s="27">
        <v>525.59999999999991</v>
      </c>
      <c r="G39" s="28">
        <v>740</v>
      </c>
      <c r="H39" s="22">
        <f t="shared" si="0"/>
        <v>2206.04</v>
      </c>
      <c r="I39" s="29">
        <v>2</v>
      </c>
      <c r="J39" s="24"/>
    </row>
    <row r="40" spans="2:10" s="25" customFormat="1" ht="13.8" x14ac:dyDescent="0.3">
      <c r="B40" s="26" t="s">
        <v>44</v>
      </c>
      <c r="C40" s="26" t="s">
        <v>17</v>
      </c>
      <c r="D40" s="27">
        <v>0</v>
      </c>
      <c r="E40" s="27">
        <v>0</v>
      </c>
      <c r="F40" s="27">
        <v>261</v>
      </c>
      <c r="G40" s="28">
        <v>0</v>
      </c>
      <c r="H40" s="22">
        <f t="shared" si="0"/>
        <v>261</v>
      </c>
      <c r="I40" s="23">
        <v>1</v>
      </c>
      <c r="J40" s="24"/>
    </row>
    <row r="41" spans="2:10" s="25" customFormat="1" ht="13.8" x14ac:dyDescent="0.3">
      <c r="B41" s="26" t="s">
        <v>45</v>
      </c>
      <c r="C41" s="26" t="s">
        <v>19</v>
      </c>
      <c r="D41" s="27">
        <v>0</v>
      </c>
      <c r="E41" s="27">
        <v>2998.8</v>
      </c>
      <c r="F41" s="27">
        <v>0</v>
      </c>
      <c r="G41" s="28">
        <v>0</v>
      </c>
      <c r="H41" s="22">
        <f t="shared" si="0"/>
        <v>2998.8</v>
      </c>
      <c r="I41" s="23">
        <v>1</v>
      </c>
      <c r="J41" s="24"/>
    </row>
    <row r="42" spans="2:10" s="25" customFormat="1" ht="13.8" x14ac:dyDescent="0.3">
      <c r="B42" s="26" t="s">
        <v>46</v>
      </c>
      <c r="C42" s="26" t="s">
        <v>19</v>
      </c>
      <c r="D42" s="27">
        <v>0</v>
      </c>
      <c r="E42" s="27">
        <v>800</v>
      </c>
      <c r="F42" s="27">
        <v>0</v>
      </c>
      <c r="G42" s="28">
        <v>0</v>
      </c>
      <c r="H42" s="22">
        <f t="shared" si="0"/>
        <v>800</v>
      </c>
      <c r="I42" s="23">
        <v>1</v>
      </c>
      <c r="J42" s="24"/>
    </row>
    <row r="43" spans="2:10" s="25" customFormat="1" ht="13.8" x14ac:dyDescent="0.3">
      <c r="B43" s="26" t="s">
        <v>47</v>
      </c>
      <c r="C43" s="26" t="s">
        <v>19</v>
      </c>
      <c r="D43" s="27">
        <v>1555</v>
      </c>
      <c r="E43" s="27">
        <v>0</v>
      </c>
      <c r="F43" s="27">
        <v>0</v>
      </c>
      <c r="G43" s="28">
        <v>0</v>
      </c>
      <c r="H43" s="22">
        <f t="shared" si="0"/>
        <v>1555</v>
      </c>
      <c r="I43" s="23">
        <v>1</v>
      </c>
      <c r="J43" s="24"/>
    </row>
    <row r="44" spans="2:10" s="25" customFormat="1" ht="13.8" x14ac:dyDescent="0.3">
      <c r="B44" s="26" t="s">
        <v>48</v>
      </c>
      <c r="C44" s="26" t="s">
        <v>19</v>
      </c>
      <c r="D44" s="27">
        <v>0</v>
      </c>
      <c r="E44" s="27">
        <v>0</v>
      </c>
      <c r="F44" s="27">
        <v>0</v>
      </c>
      <c r="G44" s="28">
        <v>200</v>
      </c>
      <c r="H44" s="22">
        <f t="shared" si="0"/>
        <v>200</v>
      </c>
      <c r="I44" s="23">
        <v>1</v>
      </c>
      <c r="J44" s="24"/>
    </row>
    <row r="45" spans="2:10" s="25" customFormat="1" ht="13.8" x14ac:dyDescent="0.3">
      <c r="B45" s="26" t="s">
        <v>49</v>
      </c>
      <c r="C45" s="26" t="s">
        <v>19</v>
      </c>
      <c r="D45" s="27">
        <v>1348.48</v>
      </c>
      <c r="E45" s="27">
        <v>0</v>
      </c>
      <c r="F45" s="27">
        <v>240</v>
      </c>
      <c r="G45" s="28">
        <v>60</v>
      </c>
      <c r="H45" s="22">
        <f t="shared" si="0"/>
        <v>1648.48</v>
      </c>
      <c r="I45" s="29">
        <v>1</v>
      </c>
      <c r="J45" s="24"/>
    </row>
    <row r="46" spans="2:10" s="25" customFormat="1" ht="13.8" x14ac:dyDescent="0.3">
      <c r="B46" s="26" t="s">
        <v>49</v>
      </c>
      <c r="C46" s="26" t="s">
        <v>17</v>
      </c>
      <c r="D46" s="27">
        <v>666</v>
      </c>
      <c r="E46" s="27">
        <v>460.01</v>
      </c>
      <c r="F46" s="27">
        <v>350</v>
      </c>
      <c r="G46" s="28">
        <v>0</v>
      </c>
      <c r="H46" s="22">
        <f t="shared" si="0"/>
        <v>1476.01</v>
      </c>
      <c r="I46" s="29">
        <v>1</v>
      </c>
      <c r="J46" s="24"/>
    </row>
    <row r="47" spans="2:10" s="25" customFormat="1" ht="13.8" x14ac:dyDescent="0.3">
      <c r="B47" s="26" t="s">
        <v>50</v>
      </c>
      <c r="C47" s="26" t="s">
        <v>17</v>
      </c>
      <c r="D47" s="27">
        <v>741.5</v>
      </c>
      <c r="E47" s="27">
        <v>0</v>
      </c>
      <c r="F47" s="27">
        <v>0</v>
      </c>
      <c r="G47" s="28">
        <v>0</v>
      </c>
      <c r="H47" s="22">
        <f t="shared" si="0"/>
        <v>741.5</v>
      </c>
      <c r="I47" s="23">
        <v>1</v>
      </c>
      <c r="J47" s="24"/>
    </row>
    <row r="48" spans="2:10" s="25" customFormat="1" ht="13.8" x14ac:dyDescent="0.3">
      <c r="B48" s="26" t="s">
        <v>51</v>
      </c>
      <c r="C48" s="26" t="s">
        <v>19</v>
      </c>
      <c r="D48" s="27">
        <v>0</v>
      </c>
      <c r="E48" s="27">
        <v>963.75</v>
      </c>
      <c r="F48" s="27">
        <v>0</v>
      </c>
      <c r="G48" s="28">
        <v>0</v>
      </c>
      <c r="H48" s="22">
        <f t="shared" si="0"/>
        <v>963.75</v>
      </c>
      <c r="I48" s="23">
        <v>1</v>
      </c>
      <c r="J48" s="24"/>
    </row>
    <row r="49" spans="2:10" s="25" customFormat="1" ht="13.8" x14ac:dyDescent="0.3">
      <c r="B49" s="26" t="s">
        <v>52</v>
      </c>
      <c r="C49" s="26" t="s">
        <v>17</v>
      </c>
      <c r="D49" s="27">
        <v>3064.76</v>
      </c>
      <c r="E49" s="27">
        <v>1226.8599999999999</v>
      </c>
      <c r="F49" s="27">
        <v>3413.29</v>
      </c>
      <c r="G49" s="28">
        <v>1911.2199999999998</v>
      </c>
      <c r="H49" s="22">
        <f t="shared" si="0"/>
        <v>9616.1299999999992</v>
      </c>
      <c r="I49" s="23">
        <v>1</v>
      </c>
      <c r="J49" s="24"/>
    </row>
    <row r="50" spans="2:10" s="25" customFormat="1" ht="13.8" x14ac:dyDescent="0.3">
      <c r="B50" s="26" t="s">
        <v>53</v>
      </c>
      <c r="C50" s="26" t="s">
        <v>17</v>
      </c>
      <c r="D50" s="27">
        <v>0</v>
      </c>
      <c r="E50" s="27">
        <v>4670.16</v>
      </c>
      <c r="F50" s="27">
        <v>0</v>
      </c>
      <c r="G50" s="28">
        <v>0</v>
      </c>
      <c r="H50" s="22">
        <f t="shared" si="0"/>
        <v>4670.16</v>
      </c>
      <c r="I50" s="23">
        <v>1</v>
      </c>
      <c r="J50" s="24"/>
    </row>
    <row r="51" spans="2:10" s="25" customFormat="1" ht="13.8" x14ac:dyDescent="0.3">
      <c r="B51" s="26" t="s">
        <v>54</v>
      </c>
      <c r="C51" s="26" t="s">
        <v>19</v>
      </c>
      <c r="D51" s="27">
        <v>0</v>
      </c>
      <c r="E51" s="27">
        <v>0</v>
      </c>
      <c r="F51" s="27">
        <v>0</v>
      </c>
      <c r="G51" s="28">
        <v>12420</v>
      </c>
      <c r="H51" s="22">
        <f t="shared" si="0"/>
        <v>12420</v>
      </c>
      <c r="I51" s="23">
        <v>1</v>
      </c>
      <c r="J51" s="24"/>
    </row>
    <row r="52" spans="2:10" s="25" customFormat="1" ht="13.8" x14ac:dyDescent="0.3">
      <c r="B52" s="26" t="s">
        <v>55</v>
      </c>
      <c r="C52" s="26" t="s">
        <v>19</v>
      </c>
      <c r="D52" s="27">
        <v>750</v>
      </c>
      <c r="E52" s="27">
        <v>0</v>
      </c>
      <c r="F52" s="27">
        <v>0</v>
      </c>
      <c r="G52" s="28">
        <v>5025.2</v>
      </c>
      <c r="H52" s="22">
        <f t="shared" si="0"/>
        <v>5775.2</v>
      </c>
      <c r="I52" s="29">
        <v>2</v>
      </c>
      <c r="J52" s="24"/>
    </row>
    <row r="53" spans="2:10" s="25" customFormat="1" ht="13.8" x14ac:dyDescent="0.3">
      <c r="B53" s="26" t="s">
        <v>56</v>
      </c>
      <c r="C53" s="26" t="s">
        <v>17</v>
      </c>
      <c r="D53" s="27">
        <v>0</v>
      </c>
      <c r="E53" s="27">
        <v>337.6</v>
      </c>
      <c r="F53" s="27">
        <v>544.95000000000005</v>
      </c>
      <c r="G53" s="28">
        <v>0</v>
      </c>
      <c r="H53" s="22">
        <f t="shared" si="0"/>
        <v>882.55000000000007</v>
      </c>
      <c r="I53" s="23">
        <v>1</v>
      </c>
      <c r="J53" s="24"/>
    </row>
    <row r="54" spans="2:10" s="25" customFormat="1" ht="13.8" x14ac:dyDescent="0.3">
      <c r="B54" s="26" t="s">
        <v>57</v>
      </c>
      <c r="C54" s="26" t="s">
        <v>19</v>
      </c>
      <c r="D54" s="27">
        <v>0</v>
      </c>
      <c r="E54" s="27">
        <v>0</v>
      </c>
      <c r="F54" s="27">
        <v>0</v>
      </c>
      <c r="G54" s="28">
        <v>5600</v>
      </c>
      <c r="H54" s="22">
        <f t="shared" si="0"/>
        <v>5600</v>
      </c>
      <c r="I54" s="23">
        <v>1</v>
      </c>
      <c r="J54" s="24"/>
    </row>
    <row r="55" spans="2:10" s="25" customFormat="1" ht="13.8" x14ac:dyDescent="0.3">
      <c r="B55" s="26" t="s">
        <v>58</v>
      </c>
      <c r="C55" s="26" t="s">
        <v>17</v>
      </c>
      <c r="D55" s="27">
        <v>0</v>
      </c>
      <c r="E55" s="27">
        <v>95.929999999999993</v>
      </c>
      <c r="F55" s="27">
        <v>-6.29</v>
      </c>
      <c r="G55" s="28">
        <v>0</v>
      </c>
      <c r="H55" s="22">
        <f t="shared" si="0"/>
        <v>89.639999999999986</v>
      </c>
      <c r="I55" s="23">
        <v>1</v>
      </c>
      <c r="J55" s="24"/>
    </row>
    <row r="56" spans="2:10" s="25" customFormat="1" ht="13.8" x14ac:dyDescent="0.3">
      <c r="B56" s="26" t="s">
        <v>59</v>
      </c>
      <c r="C56" s="26" t="s">
        <v>19</v>
      </c>
      <c r="D56" s="27">
        <v>0</v>
      </c>
      <c r="E56" s="27">
        <v>1124.25</v>
      </c>
      <c r="F56" s="27">
        <v>0</v>
      </c>
      <c r="G56" s="28">
        <v>0</v>
      </c>
      <c r="H56" s="22">
        <f t="shared" si="0"/>
        <v>1124.25</v>
      </c>
      <c r="I56" s="23">
        <v>1</v>
      </c>
      <c r="J56" s="24"/>
    </row>
    <row r="57" spans="2:10" s="25" customFormat="1" ht="13.8" x14ac:dyDescent="0.3">
      <c r="B57" s="26" t="s">
        <v>60</v>
      </c>
      <c r="C57" s="26" t="s">
        <v>19</v>
      </c>
      <c r="D57" s="27">
        <v>0</v>
      </c>
      <c r="E57" s="27">
        <v>927.94</v>
      </c>
      <c r="F57" s="27">
        <v>1237.25</v>
      </c>
      <c r="G57" s="28">
        <v>2684.8500000000004</v>
      </c>
      <c r="H57" s="22">
        <f t="shared" si="0"/>
        <v>4850.0400000000009</v>
      </c>
      <c r="I57" s="29">
        <v>3</v>
      </c>
      <c r="J57" s="24"/>
    </row>
    <row r="58" spans="2:10" s="25" customFormat="1" ht="13.8" x14ac:dyDescent="0.3">
      <c r="B58" s="26" t="s">
        <v>60</v>
      </c>
      <c r="C58" s="26" t="s">
        <v>17</v>
      </c>
      <c r="D58" s="27">
        <v>0</v>
      </c>
      <c r="E58" s="27">
        <v>0</v>
      </c>
      <c r="F58" s="27">
        <v>0</v>
      </c>
      <c r="G58" s="28">
        <v>1280</v>
      </c>
      <c r="H58" s="22">
        <f t="shared" si="0"/>
        <v>1280</v>
      </c>
      <c r="I58" s="29">
        <v>1</v>
      </c>
      <c r="J58" s="24"/>
    </row>
    <row r="59" spans="2:10" s="25" customFormat="1" ht="13.8" x14ac:dyDescent="0.3">
      <c r="B59" s="26" t="s">
        <v>61</v>
      </c>
      <c r="C59" s="26" t="s">
        <v>17</v>
      </c>
      <c r="D59" s="27">
        <v>393.75</v>
      </c>
      <c r="E59" s="27">
        <v>248.3</v>
      </c>
      <c r="F59" s="27">
        <v>337.5</v>
      </c>
      <c r="G59" s="28">
        <v>589.42000000000007</v>
      </c>
      <c r="H59" s="22">
        <f t="shared" si="0"/>
        <v>1568.97</v>
      </c>
      <c r="I59" s="23">
        <v>1</v>
      </c>
      <c r="J59" s="24"/>
    </row>
    <row r="60" spans="2:10" s="25" customFormat="1" ht="13.8" x14ac:dyDescent="0.3">
      <c r="B60" s="26" t="s">
        <v>62</v>
      </c>
      <c r="C60" s="26" t="s">
        <v>19</v>
      </c>
      <c r="D60" s="27">
        <v>0</v>
      </c>
      <c r="E60" s="27">
        <v>0</v>
      </c>
      <c r="F60" s="27">
        <v>1477.8</v>
      </c>
      <c r="G60" s="28">
        <v>0</v>
      </c>
      <c r="H60" s="22">
        <f t="shared" si="0"/>
        <v>1477.8</v>
      </c>
      <c r="I60" s="23">
        <v>1</v>
      </c>
      <c r="J60" s="24"/>
    </row>
    <row r="61" spans="2:10" s="25" customFormat="1" ht="13.8" x14ac:dyDescent="0.3">
      <c r="B61" s="26" t="s">
        <v>63</v>
      </c>
      <c r="C61" s="26" t="s">
        <v>17</v>
      </c>
      <c r="D61" s="27">
        <v>13150</v>
      </c>
      <c r="E61" s="27">
        <v>0</v>
      </c>
      <c r="F61" s="27">
        <v>0</v>
      </c>
      <c r="G61" s="28">
        <v>0</v>
      </c>
      <c r="H61" s="22">
        <f t="shared" si="0"/>
        <v>13150</v>
      </c>
      <c r="I61" s="23">
        <v>1</v>
      </c>
      <c r="J61" s="24"/>
    </row>
    <row r="62" spans="2:10" s="25" customFormat="1" ht="13.8" x14ac:dyDescent="0.3">
      <c r="B62" s="26" t="s">
        <v>64</v>
      </c>
      <c r="C62" s="26" t="s">
        <v>19</v>
      </c>
      <c r="D62" s="27">
        <v>1000</v>
      </c>
      <c r="E62" s="27">
        <v>0</v>
      </c>
      <c r="F62" s="27">
        <v>0</v>
      </c>
      <c r="G62" s="28">
        <v>0</v>
      </c>
      <c r="H62" s="22">
        <f t="shared" si="0"/>
        <v>1000</v>
      </c>
      <c r="I62" s="23">
        <v>1</v>
      </c>
      <c r="J62" s="24"/>
    </row>
    <row r="63" spans="2:10" s="25" customFormat="1" ht="13.8" x14ac:dyDescent="0.3">
      <c r="B63" s="26" t="s">
        <v>65</v>
      </c>
      <c r="C63" s="26" t="s">
        <v>17</v>
      </c>
      <c r="D63" s="27">
        <v>110</v>
      </c>
      <c r="E63" s="27">
        <v>0</v>
      </c>
      <c r="F63" s="27">
        <v>0</v>
      </c>
      <c r="G63" s="28">
        <v>0</v>
      </c>
      <c r="H63" s="22">
        <f t="shared" si="0"/>
        <v>110</v>
      </c>
      <c r="I63" s="23">
        <v>1</v>
      </c>
      <c r="J63" s="24"/>
    </row>
    <row r="64" spans="2:10" s="25" customFormat="1" ht="13.8" x14ac:dyDescent="0.3">
      <c r="B64" s="26" t="s">
        <v>66</v>
      </c>
      <c r="C64" s="26" t="s">
        <v>19</v>
      </c>
      <c r="D64" s="27">
        <v>0</v>
      </c>
      <c r="E64" s="27">
        <v>45</v>
      </c>
      <c r="F64" s="27">
        <v>0</v>
      </c>
      <c r="G64" s="28">
        <v>0</v>
      </c>
      <c r="H64" s="22">
        <f t="shared" si="0"/>
        <v>45</v>
      </c>
      <c r="I64" s="23">
        <v>1</v>
      </c>
      <c r="J64" s="24"/>
    </row>
    <row r="65" spans="2:10" s="25" customFormat="1" ht="13.8" x14ac:dyDescent="0.3">
      <c r="B65" s="26" t="s">
        <v>67</v>
      </c>
      <c r="C65" s="26" t="s">
        <v>17</v>
      </c>
      <c r="D65" s="27">
        <v>753.28000000000009</v>
      </c>
      <c r="E65" s="27">
        <v>371.35999999999996</v>
      </c>
      <c r="F65" s="27">
        <v>515.66</v>
      </c>
      <c r="G65" s="28">
        <v>1725.1999999999998</v>
      </c>
      <c r="H65" s="22">
        <f t="shared" si="0"/>
        <v>3365.5</v>
      </c>
      <c r="I65" s="29">
        <v>2</v>
      </c>
      <c r="J65" s="24"/>
    </row>
    <row r="66" spans="2:10" s="25" customFormat="1" ht="13.8" x14ac:dyDescent="0.3">
      <c r="B66" s="26" t="s">
        <v>68</v>
      </c>
      <c r="C66" s="26" t="s">
        <v>19</v>
      </c>
      <c r="D66" s="27">
        <v>78.22</v>
      </c>
      <c r="E66" s="27">
        <v>0</v>
      </c>
      <c r="F66" s="27">
        <v>0</v>
      </c>
      <c r="G66" s="28">
        <v>0</v>
      </c>
      <c r="H66" s="22">
        <f t="shared" si="0"/>
        <v>78.22</v>
      </c>
      <c r="I66" s="23">
        <v>1</v>
      </c>
      <c r="J66" s="24"/>
    </row>
    <row r="67" spans="2:10" s="25" customFormat="1" ht="13.8" x14ac:dyDescent="0.3">
      <c r="B67" s="26" t="s">
        <v>69</v>
      </c>
      <c r="C67" s="26" t="s">
        <v>19</v>
      </c>
      <c r="D67" s="27">
        <v>0</v>
      </c>
      <c r="E67" s="27">
        <v>970.92</v>
      </c>
      <c r="F67" s="27">
        <v>0</v>
      </c>
      <c r="G67" s="28">
        <v>0</v>
      </c>
      <c r="H67" s="22">
        <f t="shared" si="0"/>
        <v>970.92</v>
      </c>
      <c r="I67" s="23">
        <v>1</v>
      </c>
      <c r="J67" s="24"/>
    </row>
    <row r="68" spans="2:10" s="25" customFormat="1" ht="13.8" x14ac:dyDescent="0.3">
      <c r="B68" s="26" t="s">
        <v>70</v>
      </c>
      <c r="C68" s="26" t="s">
        <v>17</v>
      </c>
      <c r="D68" s="27">
        <v>0</v>
      </c>
      <c r="E68" s="27">
        <v>19.62</v>
      </c>
      <c r="F68" s="27">
        <v>0</v>
      </c>
      <c r="G68" s="28">
        <v>387.56</v>
      </c>
      <c r="H68" s="22">
        <f t="shared" si="0"/>
        <v>407.18</v>
      </c>
      <c r="I68" s="23">
        <v>1</v>
      </c>
      <c r="J68" s="24"/>
    </row>
    <row r="69" spans="2:10" s="25" customFormat="1" ht="13.8" x14ac:dyDescent="0.3">
      <c r="B69" s="26" t="s">
        <v>71</v>
      </c>
      <c r="C69" s="26" t="s">
        <v>17</v>
      </c>
      <c r="D69" s="27">
        <v>369.72</v>
      </c>
      <c r="E69" s="27">
        <v>122.25</v>
      </c>
      <c r="F69" s="27">
        <v>86.5</v>
      </c>
      <c r="G69" s="28">
        <v>123.46000000000001</v>
      </c>
      <c r="H69" s="22">
        <f t="shared" si="0"/>
        <v>701.93000000000006</v>
      </c>
      <c r="I69" s="23">
        <v>1</v>
      </c>
      <c r="J69" s="24"/>
    </row>
    <row r="70" spans="2:10" s="25" customFormat="1" ht="13.8" x14ac:dyDescent="0.3">
      <c r="B70" s="26" t="s">
        <v>72</v>
      </c>
      <c r="C70" s="26" t="s">
        <v>17</v>
      </c>
      <c r="D70" s="27">
        <v>1001.6199999999999</v>
      </c>
      <c r="E70" s="27">
        <v>594.23</v>
      </c>
      <c r="F70" s="27">
        <v>0</v>
      </c>
      <c r="G70" s="28">
        <v>0</v>
      </c>
      <c r="H70" s="22">
        <f t="shared" si="0"/>
        <v>1595.85</v>
      </c>
      <c r="I70" s="29">
        <v>2</v>
      </c>
      <c r="J70" s="24"/>
    </row>
    <row r="71" spans="2:10" s="25" customFormat="1" ht="13.8" x14ac:dyDescent="0.3">
      <c r="B71" s="26" t="s">
        <v>73</v>
      </c>
      <c r="C71" s="26" t="s">
        <v>19</v>
      </c>
      <c r="D71" s="27">
        <v>1210</v>
      </c>
      <c r="E71" s="27">
        <v>0</v>
      </c>
      <c r="F71" s="27">
        <v>580</v>
      </c>
      <c r="G71" s="28">
        <v>460</v>
      </c>
      <c r="H71" s="22">
        <f t="shared" si="0"/>
        <v>2250</v>
      </c>
      <c r="I71" s="29">
        <v>2</v>
      </c>
      <c r="J71" s="24"/>
    </row>
    <row r="72" spans="2:10" s="25" customFormat="1" ht="13.8" x14ac:dyDescent="0.3">
      <c r="B72" s="26" t="s">
        <v>74</v>
      </c>
      <c r="C72" s="26" t="s">
        <v>19</v>
      </c>
      <c r="D72" s="27">
        <v>275</v>
      </c>
      <c r="E72" s="27">
        <v>0</v>
      </c>
      <c r="F72" s="27">
        <v>0</v>
      </c>
      <c r="G72" s="28">
        <v>940</v>
      </c>
      <c r="H72" s="22">
        <f t="shared" si="0"/>
        <v>1215</v>
      </c>
      <c r="I72" s="23">
        <v>1</v>
      </c>
      <c r="J72" s="24"/>
    </row>
    <row r="73" spans="2:10" s="25" customFormat="1" ht="13.8" x14ac:dyDescent="0.3">
      <c r="B73" s="26" t="s">
        <v>75</v>
      </c>
      <c r="C73" s="26" t="s">
        <v>19</v>
      </c>
      <c r="D73" s="27">
        <v>13</v>
      </c>
      <c r="E73" s="27">
        <v>0</v>
      </c>
      <c r="F73" s="27">
        <v>0</v>
      </c>
      <c r="G73" s="28">
        <v>0</v>
      </c>
      <c r="H73" s="22">
        <f t="shared" si="0"/>
        <v>13</v>
      </c>
      <c r="I73" s="23">
        <v>1</v>
      </c>
      <c r="J73" s="24"/>
    </row>
    <row r="74" spans="2:10" s="25" customFormat="1" ht="13.8" x14ac:dyDescent="0.3">
      <c r="B74" s="26" t="s">
        <v>76</v>
      </c>
      <c r="C74" s="26" t="s">
        <v>19</v>
      </c>
      <c r="D74" s="27">
        <v>0</v>
      </c>
      <c r="E74" s="27">
        <v>0</v>
      </c>
      <c r="F74" s="27">
        <v>0</v>
      </c>
      <c r="G74" s="28">
        <v>104.44</v>
      </c>
      <c r="H74" s="22">
        <f t="shared" si="0"/>
        <v>104.44</v>
      </c>
      <c r="I74" s="23">
        <v>1</v>
      </c>
      <c r="J74" s="24"/>
    </row>
    <row r="75" spans="2:10" s="25" customFormat="1" ht="13.8" x14ac:dyDescent="0.3">
      <c r="B75" s="26" t="s">
        <v>77</v>
      </c>
      <c r="C75" s="26" t="s">
        <v>19</v>
      </c>
      <c r="D75" s="27">
        <v>0</v>
      </c>
      <c r="E75" s="27">
        <v>109.6</v>
      </c>
      <c r="F75" s="27">
        <v>0</v>
      </c>
      <c r="G75" s="28">
        <v>0</v>
      </c>
      <c r="H75" s="22">
        <f t="shared" si="0"/>
        <v>109.6</v>
      </c>
      <c r="I75" s="23">
        <v>1</v>
      </c>
      <c r="J75" s="24"/>
    </row>
    <row r="76" spans="2:10" s="25" customFormat="1" ht="13.8" x14ac:dyDescent="0.3">
      <c r="B76" s="26" t="s">
        <v>78</v>
      </c>
      <c r="C76" s="26" t="s">
        <v>19</v>
      </c>
      <c r="D76" s="27">
        <v>0</v>
      </c>
      <c r="E76" s="27">
        <v>0</v>
      </c>
      <c r="F76" s="27">
        <v>280</v>
      </c>
      <c r="G76" s="28">
        <v>0</v>
      </c>
      <c r="H76" s="22">
        <f t="shared" ref="H76:H139" si="1">SUM(D76:G76)</f>
        <v>280</v>
      </c>
      <c r="I76" s="23">
        <v>1</v>
      </c>
      <c r="J76" s="24"/>
    </row>
    <row r="77" spans="2:10" s="25" customFormat="1" ht="13.8" x14ac:dyDescent="0.3">
      <c r="B77" s="26" t="s">
        <v>79</v>
      </c>
      <c r="C77" s="26" t="s">
        <v>19</v>
      </c>
      <c r="D77" s="27">
        <v>0</v>
      </c>
      <c r="E77" s="27">
        <v>0</v>
      </c>
      <c r="F77" s="27">
        <v>0</v>
      </c>
      <c r="G77" s="28">
        <v>800</v>
      </c>
      <c r="H77" s="22">
        <f t="shared" si="1"/>
        <v>800</v>
      </c>
      <c r="I77" s="23">
        <v>1</v>
      </c>
      <c r="J77" s="24"/>
    </row>
    <row r="78" spans="2:10" s="25" customFormat="1" ht="13.8" x14ac:dyDescent="0.3">
      <c r="B78" s="26" t="s">
        <v>80</v>
      </c>
      <c r="C78" s="26" t="s">
        <v>19</v>
      </c>
      <c r="D78" s="27">
        <v>0</v>
      </c>
      <c r="E78" s="27">
        <v>0</v>
      </c>
      <c r="F78" s="27">
        <v>450</v>
      </c>
      <c r="G78" s="28">
        <v>40</v>
      </c>
      <c r="H78" s="22">
        <f t="shared" si="1"/>
        <v>490</v>
      </c>
      <c r="I78" s="29">
        <v>2</v>
      </c>
      <c r="J78" s="24"/>
    </row>
    <row r="79" spans="2:10" s="25" customFormat="1" ht="13.8" x14ac:dyDescent="0.3">
      <c r="B79" s="26" t="s">
        <v>81</v>
      </c>
      <c r="C79" s="26" t="s">
        <v>17</v>
      </c>
      <c r="D79" s="27">
        <v>479.6</v>
      </c>
      <c r="E79" s="27">
        <v>0</v>
      </c>
      <c r="F79" s="27">
        <v>140.19</v>
      </c>
      <c r="G79" s="28">
        <v>0</v>
      </c>
      <c r="H79" s="22">
        <f t="shared" si="1"/>
        <v>619.79</v>
      </c>
      <c r="I79" s="23">
        <v>1</v>
      </c>
      <c r="J79" s="24"/>
    </row>
    <row r="80" spans="2:10" s="25" customFormat="1" ht="13.8" x14ac:dyDescent="0.3">
      <c r="B80" s="26" t="s">
        <v>82</v>
      </c>
      <c r="C80" s="26" t="s">
        <v>19</v>
      </c>
      <c r="D80" s="27">
        <v>58.13</v>
      </c>
      <c r="E80" s="27">
        <v>0</v>
      </c>
      <c r="F80" s="27">
        <v>0</v>
      </c>
      <c r="G80" s="28">
        <v>0</v>
      </c>
      <c r="H80" s="22">
        <f t="shared" si="1"/>
        <v>58.13</v>
      </c>
      <c r="I80" s="23">
        <v>1</v>
      </c>
      <c r="J80" s="24"/>
    </row>
    <row r="81" spans="2:10" s="25" customFormat="1" ht="13.8" x14ac:dyDescent="0.3">
      <c r="B81" s="26" t="s">
        <v>82</v>
      </c>
      <c r="C81" s="26" t="s">
        <v>17</v>
      </c>
      <c r="D81" s="27">
        <v>0</v>
      </c>
      <c r="E81" s="27">
        <v>0</v>
      </c>
      <c r="F81" s="27">
        <v>194.15</v>
      </c>
      <c r="G81" s="28">
        <v>0</v>
      </c>
      <c r="H81" s="22">
        <f t="shared" si="1"/>
        <v>194.15</v>
      </c>
      <c r="I81" s="23">
        <v>1</v>
      </c>
      <c r="J81" s="24"/>
    </row>
    <row r="82" spans="2:10" s="25" customFormat="1" ht="13.8" x14ac:dyDescent="0.3">
      <c r="B82" s="30" t="s">
        <v>83</v>
      </c>
      <c r="C82" s="26" t="s">
        <v>17</v>
      </c>
      <c r="D82" s="27">
        <v>427.2</v>
      </c>
      <c r="E82" s="27">
        <v>6695.27</v>
      </c>
      <c r="F82" s="27">
        <v>1222.5</v>
      </c>
      <c r="G82" s="28">
        <v>0</v>
      </c>
      <c r="H82" s="22">
        <f t="shared" si="1"/>
        <v>8344.9700000000012</v>
      </c>
      <c r="I82" s="29">
        <v>4</v>
      </c>
      <c r="J82" s="24"/>
    </row>
    <row r="83" spans="2:10" s="25" customFormat="1" ht="13.8" x14ac:dyDescent="0.3">
      <c r="B83" s="26" t="s">
        <v>84</v>
      </c>
      <c r="C83" s="26" t="s">
        <v>17</v>
      </c>
      <c r="D83" s="27">
        <v>149.97999999999999</v>
      </c>
      <c r="E83" s="27">
        <v>371</v>
      </c>
      <c r="F83" s="27">
        <v>863.42000000000007</v>
      </c>
      <c r="G83" s="28">
        <v>785.3</v>
      </c>
      <c r="H83" s="22">
        <f t="shared" si="1"/>
        <v>2169.6999999999998</v>
      </c>
      <c r="I83" s="23">
        <v>1</v>
      </c>
      <c r="J83" s="24"/>
    </row>
    <row r="84" spans="2:10" s="25" customFormat="1" ht="13.8" x14ac:dyDescent="0.3">
      <c r="B84" s="26" t="s">
        <v>85</v>
      </c>
      <c r="C84" s="26" t="s">
        <v>19</v>
      </c>
      <c r="D84" s="27">
        <v>48</v>
      </c>
      <c r="E84" s="27">
        <v>16</v>
      </c>
      <c r="F84" s="27">
        <v>16</v>
      </c>
      <c r="G84" s="28">
        <v>16</v>
      </c>
      <c r="H84" s="22">
        <f t="shared" si="1"/>
        <v>96</v>
      </c>
      <c r="I84" s="23">
        <v>1</v>
      </c>
      <c r="J84" s="24"/>
    </row>
    <row r="85" spans="2:10" s="25" customFormat="1" ht="13.8" x14ac:dyDescent="0.3">
      <c r="B85" s="26" t="s">
        <v>86</v>
      </c>
      <c r="C85" s="26" t="s">
        <v>17</v>
      </c>
      <c r="D85" s="27">
        <v>0</v>
      </c>
      <c r="E85" s="27">
        <v>0</v>
      </c>
      <c r="F85" s="27">
        <v>0</v>
      </c>
      <c r="G85" s="28">
        <v>100</v>
      </c>
      <c r="H85" s="22">
        <f t="shared" si="1"/>
        <v>100</v>
      </c>
      <c r="I85" s="23">
        <v>1</v>
      </c>
      <c r="J85" s="24"/>
    </row>
    <row r="86" spans="2:10" s="25" customFormat="1" ht="13.8" x14ac:dyDescent="0.3">
      <c r="B86" s="26" t="s">
        <v>87</v>
      </c>
      <c r="C86" s="26" t="s">
        <v>17</v>
      </c>
      <c r="D86" s="27">
        <v>279.14999999999998</v>
      </c>
      <c r="E86" s="27">
        <v>38.4</v>
      </c>
      <c r="F86" s="27">
        <v>118</v>
      </c>
      <c r="G86" s="28">
        <v>1111.4099999999999</v>
      </c>
      <c r="H86" s="22">
        <f t="shared" si="1"/>
        <v>1546.9599999999998</v>
      </c>
      <c r="I86" s="23">
        <v>1</v>
      </c>
      <c r="J86" s="24"/>
    </row>
    <row r="87" spans="2:10" s="25" customFormat="1" ht="13.8" x14ac:dyDescent="0.3">
      <c r="B87" s="26" t="s">
        <v>88</v>
      </c>
      <c r="C87" s="26" t="s">
        <v>19</v>
      </c>
      <c r="D87" s="27">
        <v>0</v>
      </c>
      <c r="E87" s="27">
        <v>111.54</v>
      </c>
      <c r="F87" s="27">
        <v>0</v>
      </c>
      <c r="G87" s="28">
        <v>0</v>
      </c>
      <c r="H87" s="22">
        <f t="shared" si="1"/>
        <v>111.54</v>
      </c>
      <c r="I87" s="23">
        <v>1</v>
      </c>
      <c r="J87" s="24"/>
    </row>
    <row r="88" spans="2:10" s="25" customFormat="1" ht="13.8" x14ac:dyDescent="0.3">
      <c r="B88" s="26" t="s">
        <v>89</v>
      </c>
      <c r="C88" s="26" t="s">
        <v>19</v>
      </c>
      <c r="D88" s="27">
        <v>98.539999999999992</v>
      </c>
      <c r="E88" s="27">
        <v>160</v>
      </c>
      <c r="F88" s="27">
        <v>160</v>
      </c>
      <c r="G88" s="28">
        <v>103</v>
      </c>
      <c r="H88" s="22">
        <f t="shared" si="1"/>
        <v>521.54</v>
      </c>
      <c r="I88" s="23">
        <v>1</v>
      </c>
      <c r="J88" s="24"/>
    </row>
    <row r="89" spans="2:10" s="25" customFormat="1" ht="13.8" x14ac:dyDescent="0.3">
      <c r="B89" s="26" t="s">
        <v>90</v>
      </c>
      <c r="C89" s="26" t="s">
        <v>19</v>
      </c>
      <c r="D89" s="27">
        <v>0</v>
      </c>
      <c r="E89" s="27">
        <v>0</v>
      </c>
      <c r="F89" s="27">
        <v>835.46</v>
      </c>
      <c r="G89" s="28">
        <v>0</v>
      </c>
      <c r="H89" s="22">
        <f t="shared" si="1"/>
        <v>835.46</v>
      </c>
      <c r="I89" s="23">
        <v>1</v>
      </c>
      <c r="J89" s="24"/>
    </row>
    <row r="90" spans="2:10" s="25" customFormat="1" ht="13.8" x14ac:dyDescent="0.3">
      <c r="B90" s="26" t="s">
        <v>91</v>
      </c>
      <c r="C90" s="26" t="s">
        <v>17</v>
      </c>
      <c r="D90" s="27">
        <v>1815</v>
      </c>
      <c r="E90" s="27">
        <v>0</v>
      </c>
      <c r="F90" s="27">
        <v>0</v>
      </c>
      <c r="G90" s="28">
        <v>0</v>
      </c>
      <c r="H90" s="22">
        <f t="shared" si="1"/>
        <v>1815</v>
      </c>
      <c r="I90" s="23">
        <v>1</v>
      </c>
      <c r="J90" s="24"/>
    </row>
    <row r="91" spans="2:10" s="25" customFormat="1" ht="13.8" x14ac:dyDescent="0.3">
      <c r="B91" s="26" t="s">
        <v>92</v>
      </c>
      <c r="C91" s="26" t="s">
        <v>19</v>
      </c>
      <c r="D91" s="27">
        <v>0</v>
      </c>
      <c r="E91" s="27">
        <v>552.12</v>
      </c>
      <c r="F91" s="27">
        <v>70.47999999999999</v>
      </c>
      <c r="G91" s="28">
        <v>0</v>
      </c>
      <c r="H91" s="22">
        <f t="shared" si="1"/>
        <v>622.6</v>
      </c>
      <c r="I91" s="23">
        <v>1</v>
      </c>
      <c r="J91" s="24"/>
    </row>
    <row r="92" spans="2:10" s="25" customFormat="1" ht="13.8" x14ac:dyDescent="0.3">
      <c r="B92" s="26" t="s">
        <v>93</v>
      </c>
      <c r="C92" s="26" t="s">
        <v>19</v>
      </c>
      <c r="D92" s="27">
        <v>0</v>
      </c>
      <c r="E92" s="27">
        <v>0</v>
      </c>
      <c r="F92" s="27">
        <v>0</v>
      </c>
      <c r="G92" s="28">
        <v>2160</v>
      </c>
      <c r="H92" s="22">
        <f t="shared" si="1"/>
        <v>2160</v>
      </c>
      <c r="I92" s="23">
        <v>1</v>
      </c>
      <c r="J92" s="24"/>
    </row>
    <row r="93" spans="2:10" s="25" customFormat="1" ht="13.8" x14ac:dyDescent="0.3">
      <c r="B93" s="26" t="s">
        <v>94</v>
      </c>
      <c r="C93" s="26" t="s">
        <v>17</v>
      </c>
      <c r="D93" s="27">
        <v>0</v>
      </c>
      <c r="E93" s="27">
        <v>0</v>
      </c>
      <c r="F93" s="27">
        <v>89.8</v>
      </c>
      <c r="G93" s="28">
        <v>0</v>
      </c>
      <c r="H93" s="22">
        <f t="shared" si="1"/>
        <v>89.8</v>
      </c>
      <c r="I93" s="23">
        <v>1</v>
      </c>
      <c r="J93" s="24"/>
    </row>
    <row r="94" spans="2:10" s="25" customFormat="1" ht="13.8" x14ac:dyDescent="0.3">
      <c r="B94" s="26" t="s">
        <v>95</v>
      </c>
      <c r="C94" s="26" t="s">
        <v>17</v>
      </c>
      <c r="D94" s="27">
        <v>0</v>
      </c>
      <c r="E94" s="27">
        <v>0</v>
      </c>
      <c r="F94" s="27">
        <v>294.3</v>
      </c>
      <c r="G94" s="28">
        <v>0</v>
      </c>
      <c r="H94" s="22">
        <f t="shared" si="1"/>
        <v>294.3</v>
      </c>
      <c r="I94" s="23">
        <v>1</v>
      </c>
      <c r="J94" s="24"/>
    </row>
    <row r="95" spans="2:10" s="25" customFormat="1" ht="13.8" x14ac:dyDescent="0.3">
      <c r="B95" s="26" t="s">
        <v>96</v>
      </c>
      <c r="C95" s="26" t="s">
        <v>17</v>
      </c>
      <c r="D95" s="27">
        <v>729.81</v>
      </c>
      <c r="E95" s="27">
        <v>0</v>
      </c>
      <c r="F95" s="27">
        <v>0</v>
      </c>
      <c r="G95" s="28">
        <v>0</v>
      </c>
      <c r="H95" s="22">
        <f t="shared" si="1"/>
        <v>729.81</v>
      </c>
      <c r="I95" s="23">
        <v>1</v>
      </c>
      <c r="J95" s="24"/>
    </row>
    <row r="96" spans="2:10" s="25" customFormat="1" ht="13.8" x14ac:dyDescent="0.3">
      <c r="B96" s="26" t="s">
        <v>97</v>
      </c>
      <c r="C96" s="26" t="s">
        <v>17</v>
      </c>
      <c r="D96" s="27">
        <v>0</v>
      </c>
      <c r="E96" s="27">
        <v>0</v>
      </c>
      <c r="F96" s="27">
        <v>163.36000000000001</v>
      </c>
      <c r="G96" s="28">
        <v>0</v>
      </c>
      <c r="H96" s="22">
        <f t="shared" si="1"/>
        <v>163.36000000000001</v>
      </c>
      <c r="I96" s="23">
        <v>1</v>
      </c>
      <c r="J96" s="24"/>
    </row>
    <row r="97" spans="2:10" s="25" customFormat="1" ht="13.8" x14ac:dyDescent="0.3">
      <c r="B97" s="26" t="s">
        <v>98</v>
      </c>
      <c r="C97" s="26" t="s">
        <v>19</v>
      </c>
      <c r="D97" s="27">
        <v>0</v>
      </c>
      <c r="E97" s="27">
        <v>245</v>
      </c>
      <c r="F97" s="27">
        <v>0</v>
      </c>
      <c r="G97" s="28">
        <v>0</v>
      </c>
      <c r="H97" s="22">
        <f t="shared" si="1"/>
        <v>245</v>
      </c>
      <c r="I97" s="23">
        <v>1</v>
      </c>
      <c r="J97" s="24"/>
    </row>
    <row r="98" spans="2:10" s="25" customFormat="1" ht="13.8" x14ac:dyDescent="0.3">
      <c r="B98" s="26" t="s">
        <v>99</v>
      </c>
      <c r="C98" s="26" t="s">
        <v>17</v>
      </c>
      <c r="D98" s="27">
        <v>0</v>
      </c>
      <c r="E98" s="27">
        <v>550</v>
      </c>
      <c r="F98" s="27">
        <v>0</v>
      </c>
      <c r="G98" s="28">
        <v>0</v>
      </c>
      <c r="H98" s="22">
        <f t="shared" si="1"/>
        <v>550</v>
      </c>
      <c r="I98" s="23">
        <v>1</v>
      </c>
      <c r="J98" s="24"/>
    </row>
    <row r="99" spans="2:10" s="25" customFormat="1" ht="13.8" x14ac:dyDescent="0.3">
      <c r="B99" s="26" t="s">
        <v>100</v>
      </c>
      <c r="C99" s="26" t="s">
        <v>17</v>
      </c>
      <c r="D99" s="27">
        <v>183.6</v>
      </c>
      <c r="E99" s="27">
        <v>13.9</v>
      </c>
      <c r="F99" s="27">
        <v>0</v>
      </c>
      <c r="G99" s="28">
        <v>319</v>
      </c>
      <c r="H99" s="22">
        <f t="shared" si="1"/>
        <v>516.5</v>
      </c>
      <c r="I99" s="23">
        <v>1</v>
      </c>
      <c r="J99" s="24"/>
    </row>
    <row r="100" spans="2:10" s="25" customFormat="1" ht="13.8" x14ac:dyDescent="0.3">
      <c r="B100" s="26" t="s">
        <v>101</v>
      </c>
      <c r="C100" s="26" t="s">
        <v>17</v>
      </c>
      <c r="D100" s="27">
        <v>702.5</v>
      </c>
      <c r="E100" s="27">
        <v>2728.54</v>
      </c>
      <c r="F100" s="27">
        <v>184.45</v>
      </c>
      <c r="G100" s="28">
        <v>1109.6300000000001</v>
      </c>
      <c r="H100" s="22">
        <f t="shared" si="1"/>
        <v>4725.12</v>
      </c>
      <c r="I100" s="23">
        <v>1</v>
      </c>
      <c r="J100" s="24"/>
    </row>
    <row r="101" spans="2:10" s="25" customFormat="1" ht="13.8" x14ac:dyDescent="0.3">
      <c r="B101" s="26" t="s">
        <v>102</v>
      </c>
      <c r="C101" s="26" t="s">
        <v>17</v>
      </c>
      <c r="D101" s="27">
        <v>0</v>
      </c>
      <c r="E101" s="27">
        <v>430.95</v>
      </c>
      <c r="F101" s="27">
        <v>0</v>
      </c>
      <c r="G101" s="28">
        <v>414.2</v>
      </c>
      <c r="H101" s="22">
        <f t="shared" si="1"/>
        <v>845.15</v>
      </c>
      <c r="I101" s="23">
        <v>1</v>
      </c>
      <c r="J101" s="24"/>
    </row>
    <row r="102" spans="2:10" s="25" customFormat="1" ht="13.8" x14ac:dyDescent="0.3">
      <c r="B102" s="26" t="s">
        <v>103</v>
      </c>
      <c r="C102" s="26" t="s">
        <v>19</v>
      </c>
      <c r="D102" s="27">
        <v>0</v>
      </c>
      <c r="E102" s="27">
        <v>0</v>
      </c>
      <c r="F102" s="27">
        <v>0</v>
      </c>
      <c r="G102" s="28">
        <v>1027.53</v>
      </c>
      <c r="H102" s="22">
        <f t="shared" si="1"/>
        <v>1027.53</v>
      </c>
      <c r="I102" s="23">
        <v>1</v>
      </c>
      <c r="J102" s="24"/>
    </row>
    <row r="103" spans="2:10" s="25" customFormat="1" ht="13.8" x14ac:dyDescent="0.3">
      <c r="B103" s="26" t="s">
        <v>104</v>
      </c>
      <c r="C103" s="26" t="s">
        <v>19</v>
      </c>
      <c r="D103" s="27">
        <v>52.1</v>
      </c>
      <c r="E103" s="27">
        <v>0</v>
      </c>
      <c r="F103" s="27">
        <v>0</v>
      </c>
      <c r="G103" s="28">
        <v>0</v>
      </c>
      <c r="H103" s="22">
        <f t="shared" si="1"/>
        <v>52.1</v>
      </c>
      <c r="I103" s="23">
        <v>1</v>
      </c>
      <c r="J103" s="24"/>
    </row>
    <row r="104" spans="2:10" s="25" customFormat="1" ht="13.8" x14ac:dyDescent="0.3">
      <c r="B104" s="26" t="s">
        <v>105</v>
      </c>
      <c r="C104" s="26" t="s">
        <v>17</v>
      </c>
      <c r="D104" s="27">
        <v>0</v>
      </c>
      <c r="E104" s="27">
        <v>0</v>
      </c>
      <c r="F104" s="27">
        <v>80.12</v>
      </c>
      <c r="G104" s="28">
        <v>0</v>
      </c>
      <c r="H104" s="22">
        <f t="shared" si="1"/>
        <v>80.12</v>
      </c>
      <c r="I104" s="23">
        <v>1</v>
      </c>
      <c r="J104" s="24"/>
    </row>
    <row r="105" spans="2:10" s="25" customFormat="1" ht="13.8" x14ac:dyDescent="0.3">
      <c r="B105" s="26" t="s">
        <v>106</v>
      </c>
      <c r="C105" s="26" t="s">
        <v>17</v>
      </c>
      <c r="D105" s="27">
        <v>0</v>
      </c>
      <c r="E105" s="27">
        <v>0</v>
      </c>
      <c r="F105" s="27">
        <v>412.23</v>
      </c>
      <c r="G105" s="28">
        <v>0</v>
      </c>
      <c r="H105" s="22">
        <f t="shared" si="1"/>
        <v>412.23</v>
      </c>
      <c r="I105" s="23">
        <v>1</v>
      </c>
      <c r="J105" s="24"/>
    </row>
    <row r="106" spans="2:10" s="25" customFormat="1" ht="13.8" x14ac:dyDescent="0.3">
      <c r="B106" s="26" t="s">
        <v>107</v>
      </c>
      <c r="C106" s="26" t="s">
        <v>19</v>
      </c>
      <c r="D106" s="27">
        <v>2399.65</v>
      </c>
      <c r="E106" s="27">
        <v>726.15</v>
      </c>
      <c r="F106" s="27">
        <v>726.15</v>
      </c>
      <c r="G106" s="28">
        <v>973</v>
      </c>
      <c r="H106" s="22">
        <f t="shared" si="1"/>
        <v>4824.9500000000007</v>
      </c>
      <c r="I106" s="29">
        <v>2</v>
      </c>
      <c r="J106" s="24"/>
    </row>
    <row r="107" spans="2:10" s="25" customFormat="1" ht="13.8" x14ac:dyDescent="0.3">
      <c r="B107" s="26" t="s">
        <v>108</v>
      </c>
      <c r="C107" s="26" t="s">
        <v>19</v>
      </c>
      <c r="D107" s="27">
        <v>0</v>
      </c>
      <c r="E107" s="27">
        <v>1700</v>
      </c>
      <c r="F107" s="27">
        <v>0</v>
      </c>
      <c r="G107" s="28">
        <v>0</v>
      </c>
      <c r="H107" s="22">
        <f t="shared" si="1"/>
        <v>1700</v>
      </c>
      <c r="I107" s="23">
        <v>1</v>
      </c>
      <c r="J107" s="24"/>
    </row>
    <row r="108" spans="2:10" s="25" customFormat="1" ht="13.8" x14ac:dyDescent="0.3">
      <c r="B108" s="26" t="s">
        <v>109</v>
      </c>
      <c r="C108" s="26" t="s">
        <v>17</v>
      </c>
      <c r="D108" s="27">
        <v>3722.27</v>
      </c>
      <c r="E108" s="27">
        <v>0</v>
      </c>
      <c r="F108" s="27">
        <v>0</v>
      </c>
      <c r="G108" s="28">
        <v>0</v>
      </c>
      <c r="H108" s="22">
        <f t="shared" si="1"/>
        <v>3722.27</v>
      </c>
      <c r="I108" s="29">
        <v>2</v>
      </c>
      <c r="J108" s="24"/>
    </row>
    <row r="109" spans="2:10" s="25" customFormat="1" ht="13.8" x14ac:dyDescent="0.3">
      <c r="B109" s="26" t="s">
        <v>110</v>
      </c>
      <c r="C109" s="26" t="s">
        <v>19</v>
      </c>
      <c r="D109" s="27">
        <v>0</v>
      </c>
      <c r="E109" s="27">
        <v>0</v>
      </c>
      <c r="F109" s="27">
        <v>0</v>
      </c>
      <c r="G109" s="28">
        <v>795.54</v>
      </c>
      <c r="H109" s="22">
        <f t="shared" si="1"/>
        <v>795.54</v>
      </c>
      <c r="I109" s="29">
        <v>1</v>
      </c>
      <c r="J109" s="24"/>
    </row>
    <row r="110" spans="2:10" s="25" customFormat="1" ht="13.8" x14ac:dyDescent="0.3">
      <c r="B110" s="26" t="s">
        <v>110</v>
      </c>
      <c r="C110" s="26" t="s">
        <v>17</v>
      </c>
      <c r="D110" s="27">
        <v>0</v>
      </c>
      <c r="E110" s="27">
        <v>356.8</v>
      </c>
      <c r="F110" s="27">
        <v>0</v>
      </c>
      <c r="G110" s="28">
        <v>14459.6</v>
      </c>
      <c r="H110" s="22">
        <f t="shared" si="1"/>
        <v>14816.4</v>
      </c>
      <c r="I110" s="29">
        <v>2</v>
      </c>
      <c r="J110" s="24"/>
    </row>
    <row r="111" spans="2:10" s="25" customFormat="1" ht="13.8" x14ac:dyDescent="0.3">
      <c r="B111" s="26" t="s">
        <v>111</v>
      </c>
      <c r="C111" s="26" t="s">
        <v>19</v>
      </c>
      <c r="D111" s="27">
        <v>360</v>
      </c>
      <c r="E111" s="27">
        <v>2160</v>
      </c>
      <c r="F111" s="27">
        <v>1330</v>
      </c>
      <c r="G111" s="28">
        <v>1330</v>
      </c>
      <c r="H111" s="22">
        <f t="shared" si="1"/>
        <v>5180</v>
      </c>
      <c r="I111" s="29">
        <v>3</v>
      </c>
      <c r="J111" s="24"/>
    </row>
    <row r="112" spans="2:10" s="25" customFormat="1" ht="13.8" x14ac:dyDescent="0.3">
      <c r="B112" s="26" t="s">
        <v>112</v>
      </c>
      <c r="C112" s="26" t="s">
        <v>19</v>
      </c>
      <c r="D112" s="27">
        <v>0</v>
      </c>
      <c r="E112" s="27">
        <v>0</v>
      </c>
      <c r="F112" s="27">
        <v>0</v>
      </c>
      <c r="G112" s="28">
        <v>293</v>
      </c>
      <c r="H112" s="22">
        <f t="shared" si="1"/>
        <v>293</v>
      </c>
      <c r="I112" s="23">
        <v>1</v>
      </c>
      <c r="J112" s="24"/>
    </row>
    <row r="113" spans="2:10" s="25" customFormat="1" ht="13.8" x14ac:dyDescent="0.3">
      <c r="B113" s="26" t="s">
        <v>113</v>
      </c>
      <c r="C113" s="26" t="s">
        <v>19</v>
      </c>
      <c r="D113" s="27">
        <v>0</v>
      </c>
      <c r="E113" s="27">
        <v>360</v>
      </c>
      <c r="F113" s="27">
        <v>0</v>
      </c>
      <c r="G113" s="28">
        <v>0</v>
      </c>
      <c r="H113" s="22">
        <f t="shared" si="1"/>
        <v>360</v>
      </c>
      <c r="I113" s="23">
        <v>1</v>
      </c>
      <c r="J113" s="24"/>
    </row>
    <row r="114" spans="2:10" s="25" customFormat="1" ht="13.8" x14ac:dyDescent="0.3">
      <c r="B114" s="26" t="s">
        <v>114</v>
      </c>
      <c r="C114" s="26" t="s">
        <v>19</v>
      </c>
      <c r="D114" s="27">
        <v>2697.16</v>
      </c>
      <c r="E114" s="27">
        <v>0</v>
      </c>
      <c r="F114" s="27">
        <v>1490.31</v>
      </c>
      <c r="G114" s="28">
        <v>0</v>
      </c>
      <c r="H114" s="22">
        <f t="shared" si="1"/>
        <v>4187.4699999999993</v>
      </c>
      <c r="I114" s="23">
        <v>1</v>
      </c>
      <c r="J114" s="24"/>
    </row>
    <row r="115" spans="2:10" s="25" customFormat="1" ht="13.8" x14ac:dyDescent="0.3">
      <c r="B115" s="26" t="s">
        <v>115</v>
      </c>
      <c r="C115" s="26" t="s">
        <v>19</v>
      </c>
      <c r="D115" s="27">
        <v>0</v>
      </c>
      <c r="E115" s="27">
        <v>0</v>
      </c>
      <c r="F115" s="27">
        <v>854.4</v>
      </c>
      <c r="G115" s="28">
        <v>475</v>
      </c>
      <c r="H115" s="22">
        <f t="shared" si="1"/>
        <v>1329.4</v>
      </c>
      <c r="I115" s="23">
        <v>1</v>
      </c>
      <c r="J115" s="24"/>
    </row>
    <row r="116" spans="2:10" s="25" customFormat="1" ht="13.8" x14ac:dyDescent="0.3">
      <c r="B116" s="26" t="s">
        <v>116</v>
      </c>
      <c r="C116" s="26" t="s">
        <v>17</v>
      </c>
      <c r="D116" s="27">
        <v>2587.52</v>
      </c>
      <c r="E116" s="27">
        <v>1454.4</v>
      </c>
      <c r="F116" s="27">
        <v>162</v>
      </c>
      <c r="G116" s="28">
        <v>0</v>
      </c>
      <c r="H116" s="22">
        <f t="shared" si="1"/>
        <v>4203.92</v>
      </c>
      <c r="I116" s="29">
        <v>2</v>
      </c>
      <c r="J116" s="24"/>
    </row>
    <row r="117" spans="2:10" s="25" customFormat="1" ht="13.8" x14ac:dyDescent="0.3">
      <c r="B117" s="26" t="s">
        <v>117</v>
      </c>
      <c r="C117" s="26" t="s">
        <v>19</v>
      </c>
      <c r="D117" s="27">
        <v>62.03</v>
      </c>
      <c r="E117" s="27">
        <v>0</v>
      </c>
      <c r="F117" s="27">
        <v>0</v>
      </c>
      <c r="G117" s="28">
        <v>68.150000000000006</v>
      </c>
      <c r="H117" s="22">
        <f t="shared" si="1"/>
        <v>130.18</v>
      </c>
      <c r="I117" s="23">
        <v>1</v>
      </c>
      <c r="J117" s="24"/>
    </row>
    <row r="118" spans="2:10" s="25" customFormat="1" ht="13.8" x14ac:dyDescent="0.3">
      <c r="B118" s="26" t="s">
        <v>118</v>
      </c>
      <c r="C118" s="26" t="s">
        <v>19</v>
      </c>
      <c r="D118" s="27">
        <v>0</v>
      </c>
      <c r="E118" s="27">
        <v>14</v>
      </c>
      <c r="F118" s="27">
        <v>91.7</v>
      </c>
      <c r="G118" s="28">
        <v>14</v>
      </c>
      <c r="H118" s="22">
        <f t="shared" si="1"/>
        <v>119.7</v>
      </c>
      <c r="I118" s="23">
        <v>1</v>
      </c>
      <c r="J118" s="24"/>
    </row>
    <row r="119" spans="2:10" s="25" customFormat="1" ht="13.8" x14ac:dyDescent="0.3">
      <c r="B119" s="26" t="s">
        <v>119</v>
      </c>
      <c r="C119" s="26" t="s">
        <v>17</v>
      </c>
      <c r="D119" s="27">
        <v>282</v>
      </c>
      <c r="E119" s="27">
        <v>702.91000000000008</v>
      </c>
      <c r="F119" s="27">
        <v>0</v>
      </c>
      <c r="G119" s="28">
        <v>445.21000000000004</v>
      </c>
      <c r="H119" s="22">
        <f t="shared" si="1"/>
        <v>1430.1200000000001</v>
      </c>
      <c r="I119" s="23">
        <v>1</v>
      </c>
      <c r="J119" s="24"/>
    </row>
    <row r="120" spans="2:10" s="25" customFormat="1" ht="13.8" x14ac:dyDescent="0.3">
      <c r="B120" s="26" t="s">
        <v>120</v>
      </c>
      <c r="C120" s="26" t="s">
        <v>19</v>
      </c>
      <c r="D120" s="27">
        <v>0</v>
      </c>
      <c r="E120" s="27">
        <v>0</v>
      </c>
      <c r="F120" s="27">
        <v>0</v>
      </c>
      <c r="G120" s="28">
        <v>24.86</v>
      </c>
      <c r="H120" s="22">
        <f t="shared" si="1"/>
        <v>24.86</v>
      </c>
      <c r="I120" s="23">
        <v>1</v>
      </c>
      <c r="J120" s="24"/>
    </row>
    <row r="121" spans="2:10" s="25" customFormat="1" ht="13.8" x14ac:dyDescent="0.3">
      <c r="B121" s="26" t="s">
        <v>121</v>
      </c>
      <c r="C121" s="26" t="s">
        <v>19</v>
      </c>
      <c r="D121" s="27">
        <v>170</v>
      </c>
      <c r="E121" s="27">
        <v>147.1</v>
      </c>
      <c r="F121" s="27">
        <v>29</v>
      </c>
      <c r="G121" s="28">
        <v>0</v>
      </c>
      <c r="H121" s="22">
        <f t="shared" si="1"/>
        <v>346.1</v>
      </c>
      <c r="I121" s="23">
        <v>1</v>
      </c>
      <c r="J121" s="24"/>
    </row>
    <row r="122" spans="2:10" s="25" customFormat="1" ht="13.8" x14ac:dyDescent="0.3">
      <c r="B122" s="26" t="s">
        <v>122</v>
      </c>
      <c r="C122" s="26" t="s">
        <v>17</v>
      </c>
      <c r="D122" s="27">
        <v>91.63</v>
      </c>
      <c r="E122" s="27">
        <v>105.83</v>
      </c>
      <c r="F122" s="27">
        <v>0</v>
      </c>
      <c r="G122" s="28">
        <v>0</v>
      </c>
      <c r="H122" s="22">
        <f t="shared" si="1"/>
        <v>197.45999999999998</v>
      </c>
      <c r="I122" s="23">
        <v>1</v>
      </c>
      <c r="J122" s="24"/>
    </row>
    <row r="123" spans="2:10" s="25" customFormat="1" ht="13.8" x14ac:dyDescent="0.3">
      <c r="B123" s="26" t="s">
        <v>123</v>
      </c>
      <c r="C123" s="26" t="s">
        <v>19</v>
      </c>
      <c r="D123" s="27">
        <v>87</v>
      </c>
      <c r="E123" s="27">
        <v>87</v>
      </c>
      <c r="F123" s="27">
        <v>87</v>
      </c>
      <c r="G123" s="28">
        <v>87</v>
      </c>
      <c r="H123" s="22">
        <f t="shared" si="1"/>
        <v>348</v>
      </c>
      <c r="I123" s="29">
        <v>2</v>
      </c>
      <c r="J123" s="24"/>
    </row>
    <row r="124" spans="2:10" s="25" customFormat="1" ht="13.8" x14ac:dyDescent="0.3">
      <c r="B124" s="26" t="s">
        <v>124</v>
      </c>
      <c r="C124" s="26" t="s">
        <v>19</v>
      </c>
      <c r="D124" s="27">
        <v>87</v>
      </c>
      <c r="E124" s="27">
        <v>87</v>
      </c>
      <c r="F124" s="27">
        <v>87</v>
      </c>
      <c r="G124" s="28">
        <v>87</v>
      </c>
      <c r="H124" s="22">
        <f t="shared" si="1"/>
        <v>348</v>
      </c>
      <c r="I124" s="29">
        <v>2</v>
      </c>
      <c r="J124" s="24"/>
    </row>
    <row r="125" spans="2:10" s="25" customFormat="1" ht="13.8" x14ac:dyDescent="0.3">
      <c r="B125" s="26" t="s">
        <v>125</v>
      </c>
      <c r="C125" s="26" t="s">
        <v>17</v>
      </c>
      <c r="D125" s="27">
        <v>8455.25</v>
      </c>
      <c r="E125" s="27">
        <v>0</v>
      </c>
      <c r="F125" s="27">
        <v>1300.95</v>
      </c>
      <c r="G125" s="28">
        <v>0</v>
      </c>
      <c r="H125" s="22">
        <f t="shared" si="1"/>
        <v>9756.2000000000007</v>
      </c>
      <c r="I125" s="23">
        <v>1</v>
      </c>
      <c r="J125" s="24"/>
    </row>
    <row r="126" spans="2:10" s="25" customFormat="1" ht="13.8" x14ac:dyDescent="0.3">
      <c r="B126" s="30" t="s">
        <v>126</v>
      </c>
      <c r="C126" s="26" t="s">
        <v>17</v>
      </c>
      <c r="D126" s="27">
        <v>283.77</v>
      </c>
      <c r="E126" s="27">
        <v>0</v>
      </c>
      <c r="F126" s="27">
        <v>43.98</v>
      </c>
      <c r="G126" s="28">
        <v>234.85</v>
      </c>
      <c r="H126" s="22">
        <f t="shared" si="1"/>
        <v>562.6</v>
      </c>
      <c r="I126" s="23">
        <f>2+1</f>
        <v>3</v>
      </c>
      <c r="J126" s="24"/>
    </row>
    <row r="127" spans="2:10" s="25" customFormat="1" ht="13.8" x14ac:dyDescent="0.3">
      <c r="B127" s="26" t="s">
        <v>127</v>
      </c>
      <c r="C127" s="26" t="s">
        <v>19</v>
      </c>
      <c r="D127" s="27">
        <v>0</v>
      </c>
      <c r="E127" s="27">
        <v>0</v>
      </c>
      <c r="F127" s="27">
        <v>0</v>
      </c>
      <c r="G127" s="28">
        <v>1200</v>
      </c>
      <c r="H127" s="22">
        <f t="shared" si="1"/>
        <v>1200</v>
      </c>
      <c r="I127" s="23">
        <v>1</v>
      </c>
      <c r="J127" s="24"/>
    </row>
    <row r="128" spans="2:10" s="25" customFormat="1" ht="13.8" x14ac:dyDescent="0.3">
      <c r="B128" s="26" t="s">
        <v>128</v>
      </c>
      <c r="C128" s="26" t="s">
        <v>19</v>
      </c>
      <c r="D128" s="27">
        <v>0</v>
      </c>
      <c r="E128" s="27">
        <v>0</v>
      </c>
      <c r="F128" s="27">
        <v>0</v>
      </c>
      <c r="G128" s="28">
        <v>5690.6</v>
      </c>
      <c r="H128" s="22">
        <f t="shared" si="1"/>
        <v>5690.6</v>
      </c>
      <c r="I128" s="23">
        <v>1</v>
      </c>
      <c r="J128" s="24"/>
    </row>
    <row r="129" spans="2:10" s="25" customFormat="1" ht="13.8" x14ac:dyDescent="0.3">
      <c r="B129" s="26" t="s">
        <v>129</v>
      </c>
      <c r="C129" s="26" t="s">
        <v>19</v>
      </c>
      <c r="D129" s="27">
        <v>0</v>
      </c>
      <c r="E129" s="27">
        <v>0</v>
      </c>
      <c r="F129" s="27">
        <v>600</v>
      </c>
      <c r="G129" s="28">
        <v>0</v>
      </c>
      <c r="H129" s="22">
        <f t="shared" si="1"/>
        <v>600</v>
      </c>
      <c r="I129" s="23">
        <v>1</v>
      </c>
      <c r="J129" s="24"/>
    </row>
    <row r="130" spans="2:10" s="25" customFormat="1" ht="13.8" x14ac:dyDescent="0.3">
      <c r="B130" s="26" t="s">
        <v>130</v>
      </c>
      <c r="C130" s="26" t="s">
        <v>17</v>
      </c>
      <c r="D130" s="27">
        <v>3473.13</v>
      </c>
      <c r="E130" s="27">
        <v>719.45</v>
      </c>
      <c r="F130" s="27">
        <v>17.36</v>
      </c>
      <c r="G130" s="28">
        <v>827.39</v>
      </c>
      <c r="H130" s="22">
        <f t="shared" si="1"/>
        <v>5037.33</v>
      </c>
      <c r="I130" s="29">
        <v>2</v>
      </c>
      <c r="J130" s="24"/>
    </row>
    <row r="131" spans="2:10" s="25" customFormat="1" ht="13.8" x14ac:dyDescent="0.3">
      <c r="B131" s="26" t="s">
        <v>131</v>
      </c>
      <c r="C131" s="26" t="s">
        <v>17</v>
      </c>
      <c r="D131" s="27">
        <v>38.299999999999997</v>
      </c>
      <c r="E131" s="27">
        <v>0</v>
      </c>
      <c r="F131" s="27">
        <v>0</v>
      </c>
      <c r="G131" s="28">
        <v>0</v>
      </c>
      <c r="H131" s="22">
        <f t="shared" si="1"/>
        <v>38.299999999999997</v>
      </c>
      <c r="I131" s="23">
        <v>1</v>
      </c>
      <c r="J131" s="24"/>
    </row>
    <row r="132" spans="2:10" s="25" customFormat="1" ht="13.8" x14ac:dyDescent="0.3">
      <c r="B132" s="26" t="s">
        <v>132</v>
      </c>
      <c r="C132" s="26" t="s">
        <v>19</v>
      </c>
      <c r="D132" s="27">
        <v>0</v>
      </c>
      <c r="E132" s="27">
        <v>0</v>
      </c>
      <c r="F132" s="27">
        <v>0</v>
      </c>
      <c r="G132" s="28">
        <v>3000</v>
      </c>
      <c r="H132" s="22">
        <f t="shared" si="1"/>
        <v>3000</v>
      </c>
      <c r="I132" s="23">
        <v>1</v>
      </c>
      <c r="J132" s="24"/>
    </row>
    <row r="133" spans="2:10" s="25" customFormat="1" ht="13.8" x14ac:dyDescent="0.3">
      <c r="B133" s="26" t="s">
        <v>133</v>
      </c>
      <c r="C133" s="26" t="s">
        <v>19</v>
      </c>
      <c r="D133" s="27">
        <v>0</v>
      </c>
      <c r="E133" s="27">
        <v>0</v>
      </c>
      <c r="F133" s="27">
        <v>0</v>
      </c>
      <c r="G133" s="28">
        <v>47.99</v>
      </c>
      <c r="H133" s="22">
        <f t="shared" si="1"/>
        <v>47.99</v>
      </c>
      <c r="I133" s="23">
        <v>1</v>
      </c>
      <c r="J133" s="24"/>
    </row>
    <row r="134" spans="2:10" s="25" customFormat="1" ht="13.8" x14ac:dyDescent="0.3">
      <c r="B134" s="26" t="s">
        <v>134</v>
      </c>
      <c r="C134" s="26" t="s">
        <v>17</v>
      </c>
      <c r="D134" s="27">
        <v>0</v>
      </c>
      <c r="E134" s="27">
        <v>0</v>
      </c>
      <c r="F134" s="27">
        <v>802.94</v>
      </c>
      <c r="G134" s="28">
        <v>254.53</v>
      </c>
      <c r="H134" s="22">
        <f t="shared" si="1"/>
        <v>1057.47</v>
      </c>
      <c r="I134" s="23">
        <v>1</v>
      </c>
      <c r="J134" s="24"/>
    </row>
    <row r="135" spans="2:10" s="25" customFormat="1" ht="13.8" x14ac:dyDescent="0.3">
      <c r="B135" s="26" t="s">
        <v>135</v>
      </c>
      <c r="C135" s="26" t="s">
        <v>17</v>
      </c>
      <c r="D135" s="27">
        <v>23.4</v>
      </c>
      <c r="E135" s="27">
        <v>0</v>
      </c>
      <c r="F135" s="27">
        <v>0</v>
      </c>
      <c r="G135" s="28">
        <v>0</v>
      </c>
      <c r="H135" s="22">
        <f t="shared" si="1"/>
        <v>23.4</v>
      </c>
      <c r="I135" s="23">
        <v>1</v>
      </c>
      <c r="J135" s="24"/>
    </row>
    <row r="136" spans="2:10" s="25" customFormat="1" ht="13.8" x14ac:dyDescent="0.3">
      <c r="B136" s="26" t="s">
        <v>136</v>
      </c>
      <c r="C136" s="26" t="s">
        <v>19</v>
      </c>
      <c r="D136" s="27">
        <v>308.25</v>
      </c>
      <c r="E136" s="27">
        <v>0</v>
      </c>
      <c r="F136" s="27">
        <v>0</v>
      </c>
      <c r="G136" s="28">
        <v>0</v>
      </c>
      <c r="H136" s="22">
        <f t="shared" si="1"/>
        <v>308.25</v>
      </c>
      <c r="I136" s="23">
        <v>1</v>
      </c>
      <c r="J136" s="24"/>
    </row>
    <row r="137" spans="2:10" s="25" customFormat="1" ht="13.8" x14ac:dyDescent="0.3">
      <c r="B137" s="26" t="s">
        <v>137</v>
      </c>
      <c r="C137" s="26" t="s">
        <v>19</v>
      </c>
      <c r="D137" s="27">
        <v>6.45</v>
      </c>
      <c r="E137" s="27">
        <v>6.4</v>
      </c>
      <c r="F137" s="27">
        <v>0</v>
      </c>
      <c r="G137" s="28">
        <v>2.38</v>
      </c>
      <c r="H137" s="22">
        <f t="shared" si="1"/>
        <v>15.23</v>
      </c>
      <c r="I137" s="23">
        <v>1</v>
      </c>
      <c r="J137" s="24"/>
    </row>
    <row r="138" spans="2:10" s="25" customFormat="1" ht="13.8" x14ac:dyDescent="0.3">
      <c r="B138" s="26" t="s">
        <v>138</v>
      </c>
      <c r="C138" s="26" t="s">
        <v>17</v>
      </c>
      <c r="D138" s="27">
        <v>0</v>
      </c>
      <c r="E138" s="27">
        <v>0</v>
      </c>
      <c r="F138" s="27">
        <v>720.32</v>
      </c>
      <c r="G138" s="28">
        <v>0</v>
      </c>
      <c r="H138" s="22">
        <f t="shared" si="1"/>
        <v>720.32</v>
      </c>
      <c r="I138" s="23">
        <v>1</v>
      </c>
      <c r="J138" s="24"/>
    </row>
    <row r="139" spans="2:10" s="25" customFormat="1" ht="13.8" x14ac:dyDescent="0.3">
      <c r="B139" s="26" t="s">
        <v>139</v>
      </c>
      <c r="C139" s="26" t="s">
        <v>19</v>
      </c>
      <c r="D139" s="27">
        <v>129</v>
      </c>
      <c r="E139" s="27">
        <v>0</v>
      </c>
      <c r="F139" s="27">
        <v>0</v>
      </c>
      <c r="G139" s="28">
        <v>0</v>
      </c>
      <c r="H139" s="22">
        <f t="shared" si="1"/>
        <v>129</v>
      </c>
      <c r="I139" s="23">
        <v>1</v>
      </c>
      <c r="J139" s="24"/>
    </row>
    <row r="140" spans="2:10" s="25" customFormat="1" ht="13.8" x14ac:dyDescent="0.3">
      <c r="B140" s="26" t="s">
        <v>140</v>
      </c>
      <c r="C140" s="26" t="s">
        <v>19</v>
      </c>
      <c r="D140" s="27">
        <v>494.5</v>
      </c>
      <c r="E140" s="27">
        <v>955.21</v>
      </c>
      <c r="F140" s="27">
        <v>658.88</v>
      </c>
      <c r="G140" s="28">
        <v>643.75</v>
      </c>
      <c r="H140" s="22">
        <f t="shared" ref="H140:H203" si="2">SUM(D140:G140)</f>
        <v>2752.34</v>
      </c>
      <c r="I140" s="29">
        <v>2</v>
      </c>
      <c r="J140" s="24"/>
    </row>
    <row r="141" spans="2:10" s="25" customFormat="1" ht="13.8" x14ac:dyDescent="0.3">
      <c r="B141" s="26" t="s">
        <v>141</v>
      </c>
      <c r="C141" s="26" t="s">
        <v>19</v>
      </c>
      <c r="D141" s="27">
        <v>1375.3</v>
      </c>
      <c r="E141" s="27">
        <v>0</v>
      </c>
      <c r="F141" s="27">
        <v>0</v>
      </c>
      <c r="G141" s="28">
        <v>0</v>
      </c>
      <c r="H141" s="22">
        <f t="shared" si="2"/>
        <v>1375.3</v>
      </c>
      <c r="I141" s="23">
        <v>1</v>
      </c>
      <c r="J141" s="24"/>
    </row>
    <row r="142" spans="2:10" s="25" customFormat="1" ht="13.8" x14ac:dyDescent="0.3">
      <c r="B142" s="26" t="s">
        <v>142</v>
      </c>
      <c r="C142" s="26" t="s">
        <v>17</v>
      </c>
      <c r="D142" s="27">
        <v>125.47999999999999</v>
      </c>
      <c r="E142" s="27">
        <v>0</v>
      </c>
      <c r="F142" s="27">
        <v>0</v>
      </c>
      <c r="G142" s="28">
        <v>0</v>
      </c>
      <c r="H142" s="22">
        <f t="shared" si="2"/>
        <v>125.47999999999999</v>
      </c>
      <c r="I142" s="23">
        <v>1</v>
      </c>
      <c r="J142" s="24"/>
    </row>
    <row r="143" spans="2:10" s="25" customFormat="1" ht="13.8" x14ac:dyDescent="0.3">
      <c r="B143" s="26" t="s">
        <v>143</v>
      </c>
      <c r="C143" s="26" t="s">
        <v>19</v>
      </c>
      <c r="D143" s="27">
        <v>1230</v>
      </c>
      <c r="E143" s="27">
        <v>0</v>
      </c>
      <c r="F143" s="27">
        <v>0</v>
      </c>
      <c r="G143" s="28">
        <v>0</v>
      </c>
      <c r="H143" s="22">
        <f t="shared" si="2"/>
        <v>1230</v>
      </c>
      <c r="I143" s="23">
        <v>1</v>
      </c>
      <c r="J143" s="24"/>
    </row>
    <row r="144" spans="2:10" s="25" customFormat="1" ht="13.8" x14ac:dyDescent="0.3">
      <c r="B144" s="26" t="s">
        <v>144</v>
      </c>
      <c r="C144" s="26" t="s">
        <v>19</v>
      </c>
      <c r="D144" s="27">
        <v>0</v>
      </c>
      <c r="E144" s="27">
        <v>0</v>
      </c>
      <c r="F144" s="27">
        <v>0</v>
      </c>
      <c r="G144" s="28">
        <v>54.21</v>
      </c>
      <c r="H144" s="22">
        <f t="shared" si="2"/>
        <v>54.21</v>
      </c>
      <c r="I144" s="23">
        <v>1</v>
      </c>
      <c r="J144" s="24"/>
    </row>
    <row r="145" spans="2:10" s="25" customFormat="1" ht="13.8" x14ac:dyDescent="0.3">
      <c r="B145" s="26" t="s">
        <v>145</v>
      </c>
      <c r="C145" s="26" t="s">
        <v>17</v>
      </c>
      <c r="D145" s="27">
        <v>0</v>
      </c>
      <c r="E145" s="27">
        <v>0</v>
      </c>
      <c r="F145" s="27">
        <v>290.39999999999998</v>
      </c>
      <c r="G145" s="28">
        <v>589.95000000000005</v>
      </c>
      <c r="H145" s="22">
        <f t="shared" si="2"/>
        <v>880.35</v>
      </c>
      <c r="I145" s="23">
        <v>1</v>
      </c>
      <c r="J145" s="24"/>
    </row>
    <row r="146" spans="2:10" s="25" customFormat="1" ht="13.8" x14ac:dyDescent="0.3">
      <c r="B146" s="26" t="s">
        <v>146</v>
      </c>
      <c r="C146" s="26" t="s">
        <v>17</v>
      </c>
      <c r="D146" s="27">
        <v>0</v>
      </c>
      <c r="E146" s="27">
        <v>0</v>
      </c>
      <c r="F146" s="27">
        <v>0</v>
      </c>
      <c r="G146" s="28">
        <v>177</v>
      </c>
      <c r="H146" s="22">
        <f t="shared" si="2"/>
        <v>177</v>
      </c>
      <c r="I146" s="23">
        <v>1</v>
      </c>
      <c r="J146" s="24"/>
    </row>
    <row r="147" spans="2:10" s="25" customFormat="1" ht="13.8" x14ac:dyDescent="0.3">
      <c r="B147" s="26" t="s">
        <v>147</v>
      </c>
      <c r="C147" s="26" t="s">
        <v>17</v>
      </c>
      <c r="D147" s="27">
        <v>0</v>
      </c>
      <c r="E147" s="27">
        <v>39</v>
      </c>
      <c r="F147" s="27">
        <v>0</v>
      </c>
      <c r="G147" s="28">
        <v>0</v>
      </c>
      <c r="H147" s="22">
        <f t="shared" si="2"/>
        <v>39</v>
      </c>
      <c r="I147" s="23">
        <v>1</v>
      </c>
      <c r="J147" s="24"/>
    </row>
    <row r="148" spans="2:10" s="25" customFormat="1" ht="13.8" x14ac:dyDescent="0.3">
      <c r="B148" s="26" t="s">
        <v>148</v>
      </c>
      <c r="C148" s="26" t="s">
        <v>19</v>
      </c>
      <c r="D148" s="27">
        <v>4517.45</v>
      </c>
      <c r="E148" s="27">
        <v>1637.75</v>
      </c>
      <c r="F148" s="27">
        <v>0</v>
      </c>
      <c r="G148" s="28">
        <v>0</v>
      </c>
      <c r="H148" s="22">
        <f t="shared" si="2"/>
        <v>6155.2</v>
      </c>
      <c r="I148" s="29">
        <v>2</v>
      </c>
      <c r="J148" s="24"/>
    </row>
    <row r="149" spans="2:10" s="25" customFormat="1" ht="13.8" x14ac:dyDescent="0.3">
      <c r="B149" s="26" t="s">
        <v>149</v>
      </c>
      <c r="C149" s="26" t="s">
        <v>19</v>
      </c>
      <c r="D149" s="27">
        <v>1728.68</v>
      </c>
      <c r="E149" s="27">
        <v>0</v>
      </c>
      <c r="F149" s="27">
        <v>1092.5</v>
      </c>
      <c r="G149" s="28">
        <v>0</v>
      </c>
      <c r="H149" s="22">
        <f t="shared" si="2"/>
        <v>2821.1800000000003</v>
      </c>
      <c r="I149" s="29">
        <v>2</v>
      </c>
      <c r="J149" s="24"/>
    </row>
    <row r="150" spans="2:10" s="25" customFormat="1" ht="13.8" x14ac:dyDescent="0.3">
      <c r="B150" s="26" t="s">
        <v>150</v>
      </c>
      <c r="C150" s="26" t="s">
        <v>19</v>
      </c>
      <c r="D150" s="27">
        <v>37</v>
      </c>
      <c r="E150" s="27">
        <v>0</v>
      </c>
      <c r="F150" s="27">
        <v>0</v>
      </c>
      <c r="G150" s="28">
        <v>0</v>
      </c>
      <c r="H150" s="22">
        <f t="shared" si="2"/>
        <v>37</v>
      </c>
      <c r="I150" s="23">
        <v>1</v>
      </c>
      <c r="J150" s="24"/>
    </row>
    <row r="151" spans="2:10" s="25" customFormat="1" ht="13.8" x14ac:dyDescent="0.3">
      <c r="B151" s="26" t="s">
        <v>151</v>
      </c>
      <c r="C151" s="26" t="s">
        <v>19</v>
      </c>
      <c r="D151" s="27">
        <v>0</v>
      </c>
      <c r="E151" s="27">
        <v>0</v>
      </c>
      <c r="F151" s="27">
        <v>170</v>
      </c>
      <c r="G151" s="28">
        <v>200</v>
      </c>
      <c r="H151" s="22">
        <f t="shared" si="2"/>
        <v>370</v>
      </c>
      <c r="I151" s="23">
        <v>1</v>
      </c>
      <c r="J151" s="24"/>
    </row>
    <row r="152" spans="2:10" s="25" customFormat="1" ht="13.8" x14ac:dyDescent="0.3">
      <c r="B152" s="26" t="s">
        <v>152</v>
      </c>
      <c r="C152" s="26" t="s">
        <v>19</v>
      </c>
      <c r="D152" s="27">
        <v>0</v>
      </c>
      <c r="E152" s="27">
        <v>0</v>
      </c>
      <c r="F152" s="27">
        <v>0</v>
      </c>
      <c r="G152" s="28">
        <v>3699.26</v>
      </c>
      <c r="H152" s="22">
        <f t="shared" si="2"/>
        <v>3699.26</v>
      </c>
      <c r="I152" s="29">
        <v>2</v>
      </c>
      <c r="J152" s="24"/>
    </row>
    <row r="153" spans="2:10" s="25" customFormat="1" ht="13.8" x14ac:dyDescent="0.3">
      <c r="B153" s="26" t="s">
        <v>153</v>
      </c>
      <c r="C153" s="26" t="s">
        <v>19</v>
      </c>
      <c r="D153" s="27">
        <v>270</v>
      </c>
      <c r="E153" s="27">
        <v>125</v>
      </c>
      <c r="F153" s="27">
        <v>1359</v>
      </c>
      <c r="G153" s="28">
        <v>30</v>
      </c>
      <c r="H153" s="22">
        <f t="shared" si="2"/>
        <v>1784</v>
      </c>
      <c r="I153" s="23">
        <v>1</v>
      </c>
      <c r="J153" s="24"/>
    </row>
    <row r="154" spans="2:10" s="25" customFormat="1" ht="13.8" x14ac:dyDescent="0.3">
      <c r="B154" s="26" t="s">
        <v>154</v>
      </c>
      <c r="C154" s="26" t="s">
        <v>17</v>
      </c>
      <c r="D154" s="27">
        <v>51.08</v>
      </c>
      <c r="E154" s="27">
        <v>2315.0500000000002</v>
      </c>
      <c r="F154" s="27">
        <v>1207.5999999999999</v>
      </c>
      <c r="G154" s="28">
        <v>484.15</v>
      </c>
      <c r="H154" s="22">
        <f t="shared" si="2"/>
        <v>4057.88</v>
      </c>
      <c r="I154" s="29">
        <v>2</v>
      </c>
      <c r="J154" s="24"/>
    </row>
    <row r="155" spans="2:10" s="25" customFormat="1" ht="13.8" x14ac:dyDescent="0.3">
      <c r="B155" s="26" t="s">
        <v>155</v>
      </c>
      <c r="C155" s="26" t="s">
        <v>17</v>
      </c>
      <c r="D155" s="27">
        <v>493.15</v>
      </c>
      <c r="E155" s="27">
        <v>592.80999999999995</v>
      </c>
      <c r="F155" s="27">
        <v>649.16999999999996</v>
      </c>
      <c r="G155" s="28">
        <v>1202.1500000000001</v>
      </c>
      <c r="H155" s="22">
        <f t="shared" si="2"/>
        <v>2937.28</v>
      </c>
      <c r="I155" s="23">
        <v>1</v>
      </c>
      <c r="J155" s="24"/>
    </row>
    <row r="156" spans="2:10" s="25" customFormat="1" ht="13.8" x14ac:dyDescent="0.3">
      <c r="B156" s="26" t="s">
        <v>156</v>
      </c>
      <c r="C156" s="26" t="s">
        <v>17</v>
      </c>
      <c r="D156" s="27">
        <v>1262.23</v>
      </c>
      <c r="E156" s="27">
        <v>771.1</v>
      </c>
      <c r="F156" s="27">
        <v>927.93</v>
      </c>
      <c r="G156" s="28">
        <v>858.55</v>
      </c>
      <c r="H156" s="22">
        <f t="shared" si="2"/>
        <v>3819.8099999999995</v>
      </c>
      <c r="I156" s="29">
        <v>2</v>
      </c>
      <c r="J156" s="24"/>
    </row>
    <row r="157" spans="2:10" s="25" customFormat="1" ht="13.8" x14ac:dyDescent="0.3">
      <c r="B157" s="26" t="s">
        <v>157</v>
      </c>
      <c r="C157" s="26" t="s">
        <v>17</v>
      </c>
      <c r="D157" s="27">
        <v>18.3</v>
      </c>
      <c r="E157" s="27">
        <v>269.18</v>
      </c>
      <c r="F157" s="27">
        <v>16366.46</v>
      </c>
      <c r="G157" s="28">
        <v>38.29</v>
      </c>
      <c r="H157" s="22">
        <f t="shared" si="2"/>
        <v>16692.23</v>
      </c>
      <c r="I157" s="29">
        <v>3</v>
      </c>
      <c r="J157" s="24"/>
    </row>
    <row r="158" spans="2:10" s="25" customFormat="1" ht="13.8" x14ac:dyDescent="0.3">
      <c r="B158" s="26" t="s">
        <v>158</v>
      </c>
      <c r="C158" s="26" t="s">
        <v>19</v>
      </c>
      <c r="D158" s="27">
        <v>300</v>
      </c>
      <c r="E158" s="27">
        <v>180</v>
      </c>
      <c r="F158" s="27">
        <v>0</v>
      </c>
      <c r="G158" s="28">
        <v>0</v>
      </c>
      <c r="H158" s="22">
        <f t="shared" si="2"/>
        <v>480</v>
      </c>
      <c r="I158" s="23">
        <v>1</v>
      </c>
      <c r="J158" s="24"/>
    </row>
    <row r="159" spans="2:10" s="25" customFormat="1" ht="13.8" x14ac:dyDescent="0.3">
      <c r="B159" s="26" t="s">
        <v>159</v>
      </c>
      <c r="C159" s="26" t="s">
        <v>17</v>
      </c>
      <c r="D159" s="27">
        <v>0</v>
      </c>
      <c r="E159" s="27">
        <v>0</v>
      </c>
      <c r="F159" s="27">
        <v>0</v>
      </c>
      <c r="G159" s="28">
        <v>3501</v>
      </c>
      <c r="H159" s="22">
        <f t="shared" si="2"/>
        <v>3501</v>
      </c>
      <c r="I159" s="23">
        <v>1</v>
      </c>
      <c r="J159" s="24"/>
    </row>
    <row r="160" spans="2:10" s="25" customFormat="1" ht="13.8" x14ac:dyDescent="0.3">
      <c r="B160" s="26" t="s">
        <v>160</v>
      </c>
      <c r="C160" s="26" t="s">
        <v>19</v>
      </c>
      <c r="D160" s="27">
        <v>0</v>
      </c>
      <c r="E160" s="27">
        <v>0</v>
      </c>
      <c r="F160" s="27">
        <v>0</v>
      </c>
      <c r="G160" s="28">
        <v>18</v>
      </c>
      <c r="H160" s="22">
        <f t="shared" si="2"/>
        <v>18</v>
      </c>
      <c r="I160" s="23">
        <v>1</v>
      </c>
      <c r="J160" s="24"/>
    </row>
    <row r="161" spans="2:10" s="25" customFormat="1" ht="13.8" x14ac:dyDescent="0.3">
      <c r="B161" s="26" t="s">
        <v>161</v>
      </c>
      <c r="C161" s="26" t="s">
        <v>17</v>
      </c>
      <c r="D161" s="27">
        <v>453.20000000000005</v>
      </c>
      <c r="E161" s="27">
        <v>1444.1000000000001</v>
      </c>
      <c r="F161" s="27">
        <v>224.04999999999998</v>
      </c>
      <c r="G161" s="28">
        <v>289</v>
      </c>
      <c r="H161" s="22">
        <f t="shared" si="2"/>
        <v>2410.3500000000004</v>
      </c>
      <c r="I161" s="23">
        <v>1</v>
      </c>
      <c r="J161" s="24"/>
    </row>
    <row r="162" spans="2:10" s="25" customFormat="1" ht="13.8" x14ac:dyDescent="0.3">
      <c r="B162" s="26" t="s">
        <v>162</v>
      </c>
      <c r="C162" s="26" t="s">
        <v>19</v>
      </c>
      <c r="D162" s="27">
        <v>8414.2199999999975</v>
      </c>
      <c r="E162" s="27">
        <v>9055.4900000000016</v>
      </c>
      <c r="F162" s="27">
        <v>8237.0399999999972</v>
      </c>
      <c r="G162" s="28">
        <v>5680.5099999999984</v>
      </c>
      <c r="H162" s="22">
        <f t="shared" si="2"/>
        <v>31387.259999999995</v>
      </c>
      <c r="I162" s="23">
        <v>1</v>
      </c>
      <c r="J162" s="24"/>
    </row>
    <row r="163" spans="2:10" s="25" customFormat="1" ht="13.8" x14ac:dyDescent="0.3">
      <c r="B163" s="26" t="s">
        <v>163</v>
      </c>
      <c r="C163" s="26" t="s">
        <v>19</v>
      </c>
      <c r="D163" s="27">
        <v>4808.1000000000004</v>
      </c>
      <c r="E163" s="27">
        <v>0</v>
      </c>
      <c r="F163" s="27">
        <v>0</v>
      </c>
      <c r="G163" s="28">
        <v>0</v>
      </c>
      <c r="H163" s="22">
        <f t="shared" si="2"/>
        <v>4808.1000000000004</v>
      </c>
      <c r="I163" s="23">
        <v>1</v>
      </c>
      <c r="J163" s="24"/>
    </row>
    <row r="164" spans="2:10" s="25" customFormat="1" ht="13.8" x14ac:dyDescent="0.3">
      <c r="B164" s="26" t="s">
        <v>164</v>
      </c>
      <c r="C164" s="26" t="s">
        <v>19</v>
      </c>
      <c r="D164" s="27">
        <v>565.75</v>
      </c>
      <c r="E164" s="27">
        <v>0</v>
      </c>
      <c r="F164" s="27">
        <v>0</v>
      </c>
      <c r="G164" s="28">
        <v>530</v>
      </c>
      <c r="H164" s="22">
        <f t="shared" si="2"/>
        <v>1095.75</v>
      </c>
      <c r="I164" s="29">
        <v>2</v>
      </c>
      <c r="J164" s="24"/>
    </row>
    <row r="165" spans="2:10" s="25" customFormat="1" ht="13.8" x14ac:dyDescent="0.3">
      <c r="B165" s="26" t="s">
        <v>165</v>
      </c>
      <c r="C165" s="26" t="s">
        <v>19</v>
      </c>
      <c r="D165" s="27">
        <v>320</v>
      </c>
      <c r="E165" s="27">
        <v>920</v>
      </c>
      <c r="F165" s="27">
        <v>2420</v>
      </c>
      <c r="G165" s="28">
        <v>920</v>
      </c>
      <c r="H165" s="22">
        <f t="shared" si="2"/>
        <v>4580</v>
      </c>
      <c r="I165" s="29">
        <v>2</v>
      </c>
      <c r="J165" s="24"/>
    </row>
    <row r="166" spans="2:10" s="25" customFormat="1" ht="13.8" x14ac:dyDescent="0.3">
      <c r="B166" s="26" t="s">
        <v>166</v>
      </c>
      <c r="C166" s="26" t="s">
        <v>19</v>
      </c>
      <c r="D166" s="27">
        <v>74.77</v>
      </c>
      <c r="E166" s="27">
        <v>0</v>
      </c>
      <c r="F166" s="27">
        <v>0</v>
      </c>
      <c r="G166" s="28">
        <v>0</v>
      </c>
      <c r="H166" s="22">
        <f t="shared" si="2"/>
        <v>74.77</v>
      </c>
      <c r="I166" s="23">
        <v>1</v>
      </c>
      <c r="J166" s="24"/>
    </row>
    <row r="167" spans="2:10" s="25" customFormat="1" ht="13.8" x14ac:dyDescent="0.3">
      <c r="B167" s="26" t="s">
        <v>167</v>
      </c>
      <c r="C167" s="26" t="s">
        <v>19</v>
      </c>
      <c r="D167" s="27">
        <v>5894.19</v>
      </c>
      <c r="E167" s="27">
        <v>2846.11</v>
      </c>
      <c r="F167" s="27">
        <v>0</v>
      </c>
      <c r="G167" s="28">
        <v>11795.12</v>
      </c>
      <c r="H167" s="22">
        <f t="shared" si="2"/>
        <v>20535.419999999998</v>
      </c>
      <c r="I167" s="29">
        <v>5</v>
      </c>
      <c r="J167" s="24"/>
    </row>
    <row r="168" spans="2:10" s="25" customFormat="1" ht="13.8" x14ac:dyDescent="0.3">
      <c r="B168" s="26" t="s">
        <v>168</v>
      </c>
      <c r="C168" s="26" t="s">
        <v>19</v>
      </c>
      <c r="D168" s="27">
        <v>0</v>
      </c>
      <c r="E168" s="27">
        <v>181.5</v>
      </c>
      <c r="F168" s="27">
        <v>0</v>
      </c>
      <c r="G168" s="28">
        <v>0</v>
      </c>
      <c r="H168" s="22">
        <f t="shared" si="2"/>
        <v>181.5</v>
      </c>
      <c r="I168" s="23">
        <v>1</v>
      </c>
      <c r="J168" s="24"/>
    </row>
    <row r="169" spans="2:10" s="25" customFormat="1" ht="13.8" x14ac:dyDescent="0.3">
      <c r="B169" s="26" t="s">
        <v>169</v>
      </c>
      <c r="C169" s="26" t="s">
        <v>19</v>
      </c>
      <c r="D169" s="27">
        <v>846.5</v>
      </c>
      <c r="E169" s="27">
        <v>460</v>
      </c>
      <c r="F169" s="27">
        <v>689.25</v>
      </c>
      <c r="G169" s="27">
        <v>0</v>
      </c>
      <c r="H169" s="22">
        <f t="shared" si="2"/>
        <v>1995.75</v>
      </c>
      <c r="I169" s="29">
        <v>3</v>
      </c>
      <c r="J169" s="24"/>
    </row>
    <row r="170" spans="2:10" s="25" customFormat="1" ht="13.8" x14ac:dyDescent="0.3">
      <c r="B170" s="26" t="s">
        <v>170</v>
      </c>
      <c r="C170" s="26" t="s">
        <v>17</v>
      </c>
      <c r="D170" s="27">
        <v>357.35</v>
      </c>
      <c r="E170" s="27">
        <v>0</v>
      </c>
      <c r="F170" s="27">
        <v>0</v>
      </c>
      <c r="G170" s="28">
        <v>0</v>
      </c>
      <c r="H170" s="22">
        <f t="shared" si="2"/>
        <v>357.35</v>
      </c>
      <c r="I170" s="29">
        <v>2</v>
      </c>
      <c r="J170" s="24"/>
    </row>
    <row r="171" spans="2:10" s="25" customFormat="1" ht="13.8" x14ac:dyDescent="0.3">
      <c r="B171" s="26" t="s">
        <v>171</v>
      </c>
      <c r="C171" s="26" t="s">
        <v>17</v>
      </c>
      <c r="D171" s="27">
        <v>0</v>
      </c>
      <c r="E171" s="27">
        <v>10959.88</v>
      </c>
      <c r="F171" s="27">
        <v>0</v>
      </c>
      <c r="G171" s="28">
        <v>0</v>
      </c>
      <c r="H171" s="22">
        <f t="shared" si="2"/>
        <v>10959.88</v>
      </c>
      <c r="I171" s="23">
        <v>1</v>
      </c>
      <c r="J171" s="24"/>
    </row>
    <row r="172" spans="2:10" s="25" customFormat="1" ht="13.8" x14ac:dyDescent="0.3">
      <c r="B172" s="26" t="s">
        <v>172</v>
      </c>
      <c r="C172" s="26" t="s">
        <v>19</v>
      </c>
      <c r="D172" s="27">
        <v>0</v>
      </c>
      <c r="E172" s="27">
        <v>1802.7</v>
      </c>
      <c r="F172" s="27">
        <v>0</v>
      </c>
      <c r="G172" s="28">
        <v>0</v>
      </c>
      <c r="H172" s="22">
        <f t="shared" si="2"/>
        <v>1802.7</v>
      </c>
      <c r="I172" s="23">
        <v>1</v>
      </c>
      <c r="J172" s="24"/>
    </row>
    <row r="173" spans="2:10" s="25" customFormat="1" ht="13.8" x14ac:dyDescent="0.3">
      <c r="B173" s="26" t="s">
        <v>173</v>
      </c>
      <c r="C173" s="26" t="s">
        <v>19</v>
      </c>
      <c r="D173" s="27">
        <v>0</v>
      </c>
      <c r="E173" s="27">
        <v>0</v>
      </c>
      <c r="F173" s="27">
        <v>2200</v>
      </c>
      <c r="G173" s="28">
        <v>0</v>
      </c>
      <c r="H173" s="22">
        <f t="shared" si="2"/>
        <v>2200</v>
      </c>
      <c r="I173" s="23">
        <v>1</v>
      </c>
      <c r="J173" s="24"/>
    </row>
    <row r="174" spans="2:10" s="25" customFormat="1" ht="13.8" x14ac:dyDescent="0.3">
      <c r="B174" s="26" t="s">
        <v>174</v>
      </c>
      <c r="C174" s="26" t="s">
        <v>19</v>
      </c>
      <c r="D174" s="27">
        <v>0</v>
      </c>
      <c r="E174" s="27">
        <v>100</v>
      </c>
      <c r="F174" s="27">
        <v>0</v>
      </c>
      <c r="G174" s="28">
        <v>0</v>
      </c>
      <c r="H174" s="22">
        <f t="shared" si="2"/>
        <v>100</v>
      </c>
      <c r="I174" s="23">
        <v>1</v>
      </c>
      <c r="J174" s="24"/>
    </row>
    <row r="175" spans="2:10" s="25" customFormat="1" ht="13.8" x14ac:dyDescent="0.3">
      <c r="B175" s="26" t="s">
        <v>175</v>
      </c>
      <c r="C175" s="26" t="s">
        <v>17</v>
      </c>
      <c r="D175" s="27">
        <v>1780</v>
      </c>
      <c r="E175" s="27">
        <v>3790</v>
      </c>
      <c r="F175" s="27">
        <v>1895</v>
      </c>
      <c r="G175" s="28">
        <v>1895</v>
      </c>
      <c r="H175" s="22">
        <f t="shared" si="2"/>
        <v>9360</v>
      </c>
      <c r="I175" s="23">
        <v>1</v>
      </c>
      <c r="J175" s="24"/>
    </row>
    <row r="176" spans="2:10" s="25" customFormat="1" ht="13.8" x14ac:dyDescent="0.3">
      <c r="B176" s="26" t="s">
        <v>176</v>
      </c>
      <c r="C176" s="26" t="s">
        <v>19</v>
      </c>
      <c r="D176" s="27">
        <v>28.47</v>
      </c>
      <c r="E176" s="27">
        <v>14.780000000000001</v>
      </c>
      <c r="F176" s="27">
        <v>30.950000000000003</v>
      </c>
      <c r="G176" s="28">
        <v>23.990000000000002</v>
      </c>
      <c r="H176" s="22">
        <f t="shared" si="2"/>
        <v>98.19</v>
      </c>
      <c r="I176" s="29">
        <v>2</v>
      </c>
      <c r="J176" s="24"/>
    </row>
    <row r="177" spans="2:10" s="25" customFormat="1" ht="13.8" x14ac:dyDescent="0.3">
      <c r="B177" s="26" t="s">
        <v>177</v>
      </c>
      <c r="C177" s="26" t="s">
        <v>19</v>
      </c>
      <c r="D177" s="27">
        <v>0</v>
      </c>
      <c r="E177" s="27">
        <v>0</v>
      </c>
      <c r="F177" s="27">
        <v>895</v>
      </c>
      <c r="G177" s="28">
        <v>0</v>
      </c>
      <c r="H177" s="22">
        <f t="shared" si="2"/>
        <v>895</v>
      </c>
      <c r="I177" s="23">
        <v>1</v>
      </c>
      <c r="J177" s="24"/>
    </row>
    <row r="178" spans="2:10" s="25" customFormat="1" ht="13.8" x14ac:dyDescent="0.3">
      <c r="B178" s="26" t="s">
        <v>178</v>
      </c>
      <c r="C178" s="26" t="s">
        <v>19</v>
      </c>
      <c r="D178" s="27">
        <v>0</v>
      </c>
      <c r="E178" s="27">
        <v>26.75</v>
      </c>
      <c r="F178" s="27">
        <v>0</v>
      </c>
      <c r="G178" s="28">
        <v>0</v>
      </c>
      <c r="H178" s="22">
        <f t="shared" si="2"/>
        <v>26.75</v>
      </c>
      <c r="I178" s="23">
        <v>1</v>
      </c>
      <c r="J178" s="24"/>
    </row>
    <row r="179" spans="2:10" s="25" customFormat="1" ht="13.8" x14ac:dyDescent="0.3">
      <c r="B179" s="26" t="s">
        <v>179</v>
      </c>
      <c r="C179" s="26" t="s">
        <v>19</v>
      </c>
      <c r="D179" s="27">
        <v>25</v>
      </c>
      <c r="E179" s="27">
        <v>0</v>
      </c>
      <c r="F179" s="27">
        <v>0</v>
      </c>
      <c r="G179" s="28">
        <v>0</v>
      </c>
      <c r="H179" s="22">
        <f t="shared" si="2"/>
        <v>25</v>
      </c>
      <c r="I179" s="23">
        <v>1</v>
      </c>
      <c r="J179" s="24"/>
    </row>
    <row r="180" spans="2:10" s="25" customFormat="1" ht="13.8" x14ac:dyDescent="0.3">
      <c r="B180" s="26" t="s">
        <v>180</v>
      </c>
      <c r="C180" s="26" t="s">
        <v>19</v>
      </c>
      <c r="D180" s="27">
        <v>0</v>
      </c>
      <c r="E180" s="27">
        <v>41.21</v>
      </c>
      <c r="F180" s="27">
        <v>0</v>
      </c>
      <c r="G180" s="28">
        <v>0</v>
      </c>
      <c r="H180" s="22">
        <f t="shared" si="2"/>
        <v>41.21</v>
      </c>
      <c r="I180" s="23">
        <v>1</v>
      </c>
      <c r="J180" s="24"/>
    </row>
    <row r="181" spans="2:10" s="25" customFormat="1" ht="13.8" x14ac:dyDescent="0.3">
      <c r="B181" s="31" t="s">
        <v>181</v>
      </c>
      <c r="C181" s="26" t="s">
        <v>17</v>
      </c>
      <c r="D181" s="27">
        <v>232.5</v>
      </c>
      <c r="E181" s="27">
        <v>0</v>
      </c>
      <c r="F181" s="27">
        <v>248.27</v>
      </c>
      <c r="G181" s="28">
        <v>254.44</v>
      </c>
      <c r="H181" s="22">
        <f t="shared" si="2"/>
        <v>735.21</v>
      </c>
      <c r="I181" s="23">
        <v>1</v>
      </c>
      <c r="J181" s="24"/>
    </row>
    <row r="182" spans="2:10" s="25" customFormat="1" ht="13.8" x14ac:dyDescent="0.3">
      <c r="B182" s="26" t="s">
        <v>182</v>
      </c>
      <c r="C182" s="26" t="s">
        <v>19</v>
      </c>
      <c r="D182" s="27">
        <v>0</v>
      </c>
      <c r="E182" s="27">
        <v>0</v>
      </c>
      <c r="F182" s="27">
        <v>0</v>
      </c>
      <c r="G182" s="28">
        <v>463.15</v>
      </c>
      <c r="H182" s="22">
        <f t="shared" si="2"/>
        <v>463.15</v>
      </c>
      <c r="I182" s="23">
        <v>1</v>
      </c>
      <c r="J182" s="24"/>
    </row>
    <row r="183" spans="2:10" s="25" customFormat="1" ht="13.8" x14ac:dyDescent="0.3">
      <c r="B183" s="26" t="s">
        <v>183</v>
      </c>
      <c r="C183" s="26" t="s">
        <v>17</v>
      </c>
      <c r="D183" s="27">
        <v>201.5</v>
      </c>
      <c r="E183" s="27">
        <v>0</v>
      </c>
      <c r="F183" s="27">
        <v>9050</v>
      </c>
      <c r="G183" s="28">
        <v>796.55</v>
      </c>
      <c r="H183" s="22">
        <f t="shared" si="2"/>
        <v>10048.049999999999</v>
      </c>
      <c r="I183" s="29">
        <v>2</v>
      </c>
      <c r="J183" s="24"/>
    </row>
    <row r="184" spans="2:10" s="25" customFormat="1" ht="13.8" x14ac:dyDescent="0.3">
      <c r="B184" s="26" t="s">
        <v>184</v>
      </c>
      <c r="C184" s="26" t="s">
        <v>19</v>
      </c>
      <c r="D184" s="27">
        <v>0</v>
      </c>
      <c r="E184" s="27">
        <v>0</v>
      </c>
      <c r="F184" s="27">
        <v>943.61</v>
      </c>
      <c r="G184" s="28">
        <v>0</v>
      </c>
      <c r="H184" s="22">
        <f t="shared" si="2"/>
        <v>943.61</v>
      </c>
      <c r="I184" s="29">
        <v>1</v>
      </c>
      <c r="J184" s="24"/>
    </row>
    <row r="185" spans="2:10" s="25" customFormat="1" ht="13.8" x14ac:dyDescent="0.3">
      <c r="B185" s="26" t="s">
        <v>184</v>
      </c>
      <c r="C185" s="26" t="s">
        <v>17</v>
      </c>
      <c r="D185" s="27">
        <v>0</v>
      </c>
      <c r="E185" s="27">
        <v>0</v>
      </c>
      <c r="F185" s="27">
        <v>1217.2</v>
      </c>
      <c r="G185" s="28">
        <v>15397.5</v>
      </c>
      <c r="H185" s="22">
        <f t="shared" si="2"/>
        <v>16614.7</v>
      </c>
      <c r="I185" s="29">
        <v>2</v>
      </c>
      <c r="J185" s="24"/>
    </row>
    <row r="186" spans="2:10" s="25" customFormat="1" ht="13.8" x14ac:dyDescent="0.3">
      <c r="B186" s="26" t="s">
        <v>185</v>
      </c>
      <c r="C186" s="26" t="s">
        <v>19</v>
      </c>
      <c r="D186" s="27">
        <v>35.6</v>
      </c>
      <c r="E186" s="27">
        <v>0</v>
      </c>
      <c r="F186" s="27">
        <v>0</v>
      </c>
      <c r="G186" s="28">
        <v>0</v>
      </c>
      <c r="H186" s="22">
        <f t="shared" si="2"/>
        <v>35.6</v>
      </c>
      <c r="I186" s="23">
        <v>1</v>
      </c>
      <c r="J186" s="24"/>
    </row>
    <row r="187" spans="2:10" s="25" customFormat="1" ht="13.8" x14ac:dyDescent="0.3">
      <c r="B187" s="26" t="s">
        <v>186</v>
      </c>
      <c r="C187" s="26" t="s">
        <v>19</v>
      </c>
      <c r="D187" s="27">
        <v>0</v>
      </c>
      <c r="E187" s="27">
        <v>320</v>
      </c>
      <c r="F187" s="27">
        <v>0</v>
      </c>
      <c r="G187" s="28">
        <v>0</v>
      </c>
      <c r="H187" s="22">
        <f t="shared" si="2"/>
        <v>320</v>
      </c>
      <c r="I187" s="23">
        <v>1</v>
      </c>
      <c r="J187" s="24"/>
    </row>
    <row r="188" spans="2:10" s="25" customFormat="1" ht="13.8" x14ac:dyDescent="0.3">
      <c r="B188" s="26" t="s">
        <v>187</v>
      </c>
      <c r="C188" s="26" t="s">
        <v>17</v>
      </c>
      <c r="D188" s="27">
        <v>29.26</v>
      </c>
      <c r="E188" s="27">
        <v>14.5</v>
      </c>
      <c r="F188" s="27">
        <v>5</v>
      </c>
      <c r="G188" s="28">
        <v>22</v>
      </c>
      <c r="H188" s="22">
        <f t="shared" si="2"/>
        <v>70.760000000000005</v>
      </c>
      <c r="I188" s="23">
        <v>1</v>
      </c>
      <c r="J188" s="24"/>
    </row>
    <row r="189" spans="2:10" s="25" customFormat="1" ht="13.8" x14ac:dyDescent="0.3">
      <c r="B189" s="26" t="s">
        <v>188</v>
      </c>
      <c r="C189" s="26" t="s">
        <v>17</v>
      </c>
      <c r="D189" s="27">
        <v>192.18</v>
      </c>
      <c r="E189" s="27">
        <v>86.51</v>
      </c>
      <c r="F189" s="27">
        <v>327.44</v>
      </c>
      <c r="G189" s="28">
        <v>24.59</v>
      </c>
      <c r="H189" s="22">
        <f t="shared" si="2"/>
        <v>630.72</v>
      </c>
      <c r="I189" s="23">
        <v>1</v>
      </c>
      <c r="J189" s="24"/>
    </row>
    <row r="190" spans="2:10" s="25" customFormat="1" ht="13.8" x14ac:dyDescent="0.3">
      <c r="B190" s="31" t="s">
        <v>189</v>
      </c>
      <c r="C190" s="26" t="s">
        <v>17</v>
      </c>
      <c r="D190" s="27">
        <v>366.8</v>
      </c>
      <c r="E190" s="27">
        <v>673.05</v>
      </c>
      <c r="F190" s="27">
        <v>925.7</v>
      </c>
      <c r="G190" s="28">
        <v>236.64</v>
      </c>
      <c r="H190" s="22">
        <f t="shared" si="2"/>
        <v>2202.19</v>
      </c>
      <c r="I190" s="23">
        <v>1</v>
      </c>
      <c r="J190" s="24"/>
    </row>
    <row r="191" spans="2:10" s="25" customFormat="1" ht="13.8" x14ac:dyDescent="0.3">
      <c r="B191" s="26" t="s">
        <v>190</v>
      </c>
      <c r="C191" s="26" t="s">
        <v>19</v>
      </c>
      <c r="D191" s="27">
        <v>0</v>
      </c>
      <c r="E191" s="27">
        <v>533.5</v>
      </c>
      <c r="F191" s="27">
        <v>0</v>
      </c>
      <c r="G191" s="28">
        <v>0</v>
      </c>
      <c r="H191" s="22">
        <f t="shared" si="2"/>
        <v>533.5</v>
      </c>
      <c r="I191" s="23">
        <v>1</v>
      </c>
      <c r="J191" s="24"/>
    </row>
    <row r="192" spans="2:10" s="25" customFormat="1" ht="13.8" x14ac:dyDescent="0.3">
      <c r="B192" s="26" t="s">
        <v>191</v>
      </c>
      <c r="C192" s="26" t="s">
        <v>19</v>
      </c>
      <c r="D192" s="27">
        <v>0</v>
      </c>
      <c r="E192" s="27">
        <v>0</v>
      </c>
      <c r="F192" s="27">
        <v>0</v>
      </c>
      <c r="G192" s="28">
        <v>357.75</v>
      </c>
      <c r="H192" s="22">
        <f t="shared" si="2"/>
        <v>357.75</v>
      </c>
      <c r="I192" s="23">
        <v>1</v>
      </c>
      <c r="J192" s="24"/>
    </row>
    <row r="193" spans="2:10" s="25" customFormat="1" ht="13.8" x14ac:dyDescent="0.3">
      <c r="B193" s="26" t="s">
        <v>192</v>
      </c>
      <c r="C193" s="26" t="s">
        <v>19</v>
      </c>
      <c r="D193" s="27">
        <v>0</v>
      </c>
      <c r="E193" s="27">
        <v>329.86</v>
      </c>
      <c r="F193" s="27">
        <v>0</v>
      </c>
      <c r="G193" s="28">
        <v>0</v>
      </c>
      <c r="H193" s="22">
        <f t="shared" si="2"/>
        <v>329.86</v>
      </c>
      <c r="I193" s="23">
        <v>1</v>
      </c>
      <c r="J193" s="24"/>
    </row>
    <row r="194" spans="2:10" s="25" customFormat="1" ht="13.8" x14ac:dyDescent="0.3">
      <c r="B194" s="26" t="s">
        <v>193</v>
      </c>
      <c r="C194" s="26" t="s">
        <v>19</v>
      </c>
      <c r="D194" s="27">
        <v>3128.9</v>
      </c>
      <c r="E194" s="27">
        <v>1388.46</v>
      </c>
      <c r="F194" s="27">
        <v>2776.92</v>
      </c>
      <c r="G194" s="28">
        <v>2776.92</v>
      </c>
      <c r="H194" s="22">
        <f t="shared" si="2"/>
        <v>10071.200000000001</v>
      </c>
      <c r="I194" s="29">
        <v>2</v>
      </c>
      <c r="J194" s="24"/>
    </row>
    <row r="195" spans="2:10" s="25" customFormat="1" ht="13.8" x14ac:dyDescent="0.3">
      <c r="B195" s="26" t="s">
        <v>193</v>
      </c>
      <c r="C195" s="26" t="s">
        <v>17</v>
      </c>
      <c r="D195" s="27">
        <v>1363.6</v>
      </c>
      <c r="E195" s="27">
        <v>251.88</v>
      </c>
      <c r="F195" s="27">
        <v>195.12</v>
      </c>
      <c r="G195" s="28">
        <v>66.09</v>
      </c>
      <c r="H195" s="22">
        <f t="shared" si="2"/>
        <v>1876.6899999999998</v>
      </c>
      <c r="I195" s="29">
        <v>1</v>
      </c>
      <c r="J195" s="24"/>
    </row>
    <row r="196" spans="2:10" s="25" customFormat="1" ht="13.8" x14ac:dyDescent="0.3">
      <c r="B196" s="26" t="s">
        <v>194</v>
      </c>
      <c r="C196" s="26" t="s">
        <v>19</v>
      </c>
      <c r="D196" s="27">
        <v>0</v>
      </c>
      <c r="E196" s="27">
        <v>0</v>
      </c>
      <c r="F196" s="27">
        <v>909.08</v>
      </c>
      <c r="G196" s="28">
        <v>0</v>
      </c>
      <c r="H196" s="22">
        <f t="shared" si="2"/>
        <v>909.08</v>
      </c>
      <c r="I196" s="23">
        <v>1</v>
      </c>
      <c r="J196" s="24"/>
    </row>
    <row r="197" spans="2:10" s="25" customFormat="1" ht="13.8" x14ac:dyDescent="0.3">
      <c r="B197" s="26" t="s">
        <v>195</v>
      </c>
      <c r="C197" s="26" t="s">
        <v>17</v>
      </c>
      <c r="D197" s="27">
        <v>0</v>
      </c>
      <c r="E197" s="27">
        <v>0</v>
      </c>
      <c r="F197" s="27">
        <v>826.44</v>
      </c>
      <c r="G197" s="28">
        <v>1600</v>
      </c>
      <c r="H197" s="22">
        <f t="shared" si="2"/>
        <v>2426.44</v>
      </c>
      <c r="I197" s="23">
        <v>1</v>
      </c>
      <c r="J197" s="24"/>
    </row>
    <row r="198" spans="2:10" s="25" customFormat="1" ht="13.8" x14ac:dyDescent="0.3">
      <c r="B198" s="26" t="s">
        <v>196</v>
      </c>
      <c r="C198" s="26" t="s">
        <v>17</v>
      </c>
      <c r="D198" s="27">
        <v>0</v>
      </c>
      <c r="E198" s="27">
        <v>662.8</v>
      </c>
      <c r="F198" s="27">
        <v>0</v>
      </c>
      <c r="G198" s="28">
        <v>990</v>
      </c>
      <c r="H198" s="22">
        <f t="shared" si="2"/>
        <v>1652.8</v>
      </c>
      <c r="I198" s="23">
        <v>1</v>
      </c>
      <c r="J198" s="24"/>
    </row>
    <row r="199" spans="2:10" s="25" customFormat="1" ht="13.8" x14ac:dyDescent="0.3">
      <c r="B199" s="26" t="s">
        <v>197</v>
      </c>
      <c r="C199" s="26" t="s">
        <v>19</v>
      </c>
      <c r="D199" s="27">
        <v>0</v>
      </c>
      <c r="E199" s="27">
        <v>0</v>
      </c>
      <c r="F199" s="27">
        <v>30</v>
      </c>
      <c r="G199" s="28">
        <v>0</v>
      </c>
      <c r="H199" s="22">
        <f t="shared" si="2"/>
        <v>30</v>
      </c>
      <c r="I199" s="29">
        <v>1</v>
      </c>
      <c r="J199" s="24"/>
    </row>
    <row r="200" spans="2:10" s="25" customFormat="1" ht="13.8" x14ac:dyDescent="0.3">
      <c r="B200" s="26" t="s">
        <v>197</v>
      </c>
      <c r="C200" s="26" t="s">
        <v>17</v>
      </c>
      <c r="D200" s="27">
        <v>811</v>
      </c>
      <c r="E200" s="27">
        <v>1057.5</v>
      </c>
      <c r="F200" s="27">
        <v>1221</v>
      </c>
      <c r="G200" s="28">
        <v>180</v>
      </c>
      <c r="H200" s="22">
        <f t="shared" si="2"/>
        <v>3269.5</v>
      </c>
      <c r="I200" s="29">
        <v>1</v>
      </c>
      <c r="J200" s="24"/>
    </row>
    <row r="201" spans="2:10" s="25" customFormat="1" ht="13.8" x14ac:dyDescent="0.3">
      <c r="B201" s="26" t="s">
        <v>198</v>
      </c>
      <c r="C201" s="26" t="s">
        <v>19</v>
      </c>
      <c r="D201" s="27">
        <v>1393.88</v>
      </c>
      <c r="E201" s="27">
        <v>0</v>
      </c>
      <c r="F201" s="27">
        <v>702.78</v>
      </c>
      <c r="G201" s="28">
        <v>272.75</v>
      </c>
      <c r="H201" s="22">
        <f t="shared" si="2"/>
        <v>2369.41</v>
      </c>
      <c r="I201" s="23">
        <v>1</v>
      </c>
      <c r="J201" s="24"/>
    </row>
    <row r="202" spans="2:10" s="25" customFormat="1" ht="13.8" x14ac:dyDescent="0.3">
      <c r="B202" s="26" t="s">
        <v>199</v>
      </c>
      <c r="C202" s="26" t="s">
        <v>19</v>
      </c>
      <c r="D202" s="27">
        <v>0</v>
      </c>
      <c r="E202" s="27">
        <v>575</v>
      </c>
      <c r="F202" s="27">
        <v>0</v>
      </c>
      <c r="G202" s="28">
        <v>0</v>
      </c>
      <c r="H202" s="22">
        <f t="shared" si="2"/>
        <v>575</v>
      </c>
      <c r="I202" s="23">
        <v>1</v>
      </c>
      <c r="J202" s="24"/>
    </row>
    <row r="203" spans="2:10" s="25" customFormat="1" ht="13.8" x14ac:dyDescent="0.3">
      <c r="B203" s="26" t="s">
        <v>200</v>
      </c>
      <c r="C203" s="26" t="s">
        <v>19</v>
      </c>
      <c r="D203" s="27">
        <v>0</v>
      </c>
      <c r="E203" s="27">
        <v>0</v>
      </c>
      <c r="F203" s="27">
        <v>0</v>
      </c>
      <c r="G203" s="28">
        <v>2800</v>
      </c>
      <c r="H203" s="22">
        <f t="shared" si="2"/>
        <v>2800</v>
      </c>
      <c r="I203" s="23">
        <v>1</v>
      </c>
      <c r="J203" s="24"/>
    </row>
    <row r="204" spans="2:10" s="25" customFormat="1" ht="13.8" x14ac:dyDescent="0.3">
      <c r="B204" s="26" t="s">
        <v>201</v>
      </c>
      <c r="C204" s="26" t="s">
        <v>19</v>
      </c>
      <c r="D204" s="27">
        <v>0</v>
      </c>
      <c r="E204" s="27">
        <v>7.29</v>
      </c>
      <c r="F204" s="27">
        <v>0</v>
      </c>
      <c r="G204" s="28">
        <v>2.9</v>
      </c>
      <c r="H204" s="22">
        <f t="shared" ref="H204:H267" si="3">SUM(D204:G204)</f>
        <v>10.19</v>
      </c>
      <c r="I204" s="23">
        <v>1</v>
      </c>
      <c r="J204" s="24"/>
    </row>
    <row r="205" spans="2:10" s="25" customFormat="1" ht="13.8" x14ac:dyDescent="0.3">
      <c r="B205" s="26" t="s">
        <v>202</v>
      </c>
      <c r="C205" s="26" t="s">
        <v>19</v>
      </c>
      <c r="D205" s="27">
        <v>1.17</v>
      </c>
      <c r="E205" s="27">
        <v>3.41</v>
      </c>
      <c r="F205" s="27">
        <v>0</v>
      </c>
      <c r="G205" s="28">
        <v>0</v>
      </c>
      <c r="H205" s="22">
        <f t="shared" si="3"/>
        <v>4.58</v>
      </c>
      <c r="I205" s="23">
        <v>1</v>
      </c>
      <c r="J205" s="24"/>
    </row>
    <row r="206" spans="2:10" s="25" customFormat="1" ht="13.8" x14ac:dyDescent="0.3">
      <c r="B206" s="26" t="s">
        <v>203</v>
      </c>
      <c r="C206" s="26" t="s">
        <v>19</v>
      </c>
      <c r="D206" s="27">
        <v>0</v>
      </c>
      <c r="E206" s="27">
        <v>630</v>
      </c>
      <c r="F206" s="27">
        <v>0</v>
      </c>
      <c r="G206" s="28">
        <v>1008</v>
      </c>
      <c r="H206" s="22">
        <f t="shared" si="3"/>
        <v>1638</v>
      </c>
      <c r="I206" s="23">
        <v>1</v>
      </c>
      <c r="J206" s="24"/>
    </row>
    <row r="207" spans="2:10" s="25" customFormat="1" ht="13.8" x14ac:dyDescent="0.3">
      <c r="B207" s="26" t="s">
        <v>204</v>
      </c>
      <c r="C207" s="26" t="s">
        <v>19</v>
      </c>
      <c r="D207" s="27">
        <v>2644</v>
      </c>
      <c r="E207" s="27">
        <v>0</v>
      </c>
      <c r="F207" s="27">
        <v>0</v>
      </c>
      <c r="G207" s="28">
        <v>0</v>
      </c>
      <c r="H207" s="22">
        <f t="shared" si="3"/>
        <v>2644</v>
      </c>
      <c r="I207" s="23">
        <v>1</v>
      </c>
      <c r="J207" s="24"/>
    </row>
    <row r="208" spans="2:10" s="25" customFormat="1" ht="13.8" x14ac:dyDescent="0.3">
      <c r="B208" s="31" t="s">
        <v>205</v>
      </c>
      <c r="C208" s="26" t="s">
        <v>19</v>
      </c>
      <c r="D208" s="27">
        <v>303.83999999999997</v>
      </c>
      <c r="E208" s="27">
        <v>36.75</v>
      </c>
      <c r="F208" s="27">
        <v>375.85</v>
      </c>
      <c r="G208" s="28">
        <v>0</v>
      </c>
      <c r="H208" s="22">
        <f t="shared" si="3"/>
        <v>716.44</v>
      </c>
      <c r="I208" s="29">
        <v>2</v>
      </c>
      <c r="J208" s="24"/>
    </row>
    <row r="209" spans="2:10" s="25" customFormat="1" ht="13.8" x14ac:dyDescent="0.3">
      <c r="B209" s="26" t="s">
        <v>206</v>
      </c>
      <c r="C209" s="26" t="s">
        <v>17</v>
      </c>
      <c r="D209" s="27">
        <v>0</v>
      </c>
      <c r="E209" s="27">
        <v>0</v>
      </c>
      <c r="F209" s="27">
        <v>0</v>
      </c>
      <c r="G209" s="28">
        <v>6.6</v>
      </c>
      <c r="H209" s="22">
        <f t="shared" si="3"/>
        <v>6.6</v>
      </c>
      <c r="I209" s="23">
        <v>1</v>
      </c>
      <c r="J209" s="24"/>
    </row>
    <row r="210" spans="2:10" s="25" customFormat="1" ht="13.8" x14ac:dyDescent="0.3">
      <c r="B210" s="26" t="s">
        <v>207</v>
      </c>
      <c r="C210" s="26" t="s">
        <v>17</v>
      </c>
      <c r="D210" s="27">
        <v>565.76</v>
      </c>
      <c r="E210" s="27">
        <v>212</v>
      </c>
      <c r="F210" s="27">
        <v>314.08</v>
      </c>
      <c r="G210" s="28">
        <v>0</v>
      </c>
      <c r="H210" s="22">
        <f t="shared" si="3"/>
        <v>1091.8399999999999</v>
      </c>
      <c r="I210" s="23">
        <v>1</v>
      </c>
      <c r="J210" s="24"/>
    </row>
    <row r="211" spans="2:10" s="25" customFormat="1" ht="13.8" x14ac:dyDescent="0.3">
      <c r="B211" s="26" t="s">
        <v>208</v>
      </c>
      <c r="C211" s="26" t="s">
        <v>19</v>
      </c>
      <c r="D211" s="27">
        <v>0</v>
      </c>
      <c r="E211" s="27">
        <v>0</v>
      </c>
      <c r="F211" s="27">
        <v>0</v>
      </c>
      <c r="G211" s="28">
        <v>860</v>
      </c>
      <c r="H211" s="22">
        <f t="shared" si="3"/>
        <v>860</v>
      </c>
      <c r="I211" s="23">
        <v>1</v>
      </c>
      <c r="J211" s="24"/>
    </row>
    <row r="212" spans="2:10" s="25" customFormat="1" ht="13.8" x14ac:dyDescent="0.3">
      <c r="B212" s="26" t="s">
        <v>209</v>
      </c>
      <c r="C212" s="26" t="s">
        <v>17</v>
      </c>
      <c r="D212" s="27">
        <v>1839.3</v>
      </c>
      <c r="E212" s="27">
        <v>0</v>
      </c>
      <c r="F212" s="27">
        <v>0</v>
      </c>
      <c r="G212" s="28">
        <v>0</v>
      </c>
      <c r="H212" s="22">
        <f t="shared" si="3"/>
        <v>1839.3</v>
      </c>
      <c r="I212" s="23">
        <v>1</v>
      </c>
      <c r="J212" s="24"/>
    </row>
    <row r="213" spans="2:10" s="25" customFormat="1" ht="13.8" x14ac:dyDescent="0.3">
      <c r="B213" s="26" t="s">
        <v>210</v>
      </c>
      <c r="C213" s="26" t="s">
        <v>17</v>
      </c>
      <c r="D213" s="27">
        <v>263.02</v>
      </c>
      <c r="E213" s="27">
        <v>235.8</v>
      </c>
      <c r="F213" s="27">
        <v>712.2</v>
      </c>
      <c r="G213" s="28">
        <v>314.39999999999998</v>
      </c>
      <c r="H213" s="22">
        <f t="shared" si="3"/>
        <v>1525.42</v>
      </c>
      <c r="I213" s="23">
        <v>1</v>
      </c>
      <c r="J213" s="24"/>
    </row>
    <row r="214" spans="2:10" s="25" customFormat="1" ht="13.8" x14ac:dyDescent="0.3">
      <c r="B214" s="26" t="s">
        <v>211</v>
      </c>
      <c r="C214" s="26" t="s">
        <v>17</v>
      </c>
      <c r="D214" s="27">
        <v>0</v>
      </c>
      <c r="E214" s="27">
        <v>1731.2</v>
      </c>
      <c r="F214" s="27">
        <v>0</v>
      </c>
      <c r="G214" s="28">
        <v>1253.7</v>
      </c>
      <c r="H214" s="22">
        <f t="shared" si="3"/>
        <v>2984.9</v>
      </c>
      <c r="I214" s="23">
        <v>1</v>
      </c>
      <c r="J214" s="24"/>
    </row>
    <row r="215" spans="2:10" s="25" customFormat="1" ht="13.8" x14ac:dyDescent="0.3">
      <c r="B215" s="26" t="s">
        <v>212</v>
      </c>
      <c r="C215" s="26" t="s">
        <v>19</v>
      </c>
      <c r="D215" s="27">
        <v>0</v>
      </c>
      <c r="E215" s="27">
        <v>0</v>
      </c>
      <c r="F215" s="27">
        <v>300</v>
      </c>
      <c r="G215" s="28">
        <v>0</v>
      </c>
      <c r="H215" s="22">
        <f t="shared" si="3"/>
        <v>300</v>
      </c>
      <c r="I215" s="23">
        <v>1</v>
      </c>
      <c r="J215" s="24"/>
    </row>
    <row r="216" spans="2:10" s="25" customFormat="1" ht="13.8" x14ac:dyDescent="0.3">
      <c r="B216" s="26" t="s">
        <v>213</v>
      </c>
      <c r="C216" s="26" t="s">
        <v>17</v>
      </c>
      <c r="D216" s="27">
        <v>0</v>
      </c>
      <c r="E216" s="27">
        <v>0</v>
      </c>
      <c r="F216" s="27">
        <v>0</v>
      </c>
      <c r="G216" s="28">
        <v>32.979999999999997</v>
      </c>
      <c r="H216" s="22">
        <f t="shared" si="3"/>
        <v>32.979999999999997</v>
      </c>
      <c r="I216" s="23">
        <v>1</v>
      </c>
      <c r="J216" s="24"/>
    </row>
    <row r="217" spans="2:10" s="25" customFormat="1" ht="13.8" x14ac:dyDescent="0.3">
      <c r="B217" s="26" t="s">
        <v>214</v>
      </c>
      <c r="C217" s="26" t="s">
        <v>17</v>
      </c>
      <c r="D217" s="27">
        <v>390</v>
      </c>
      <c r="E217" s="27">
        <v>0</v>
      </c>
      <c r="F217" s="27">
        <v>0</v>
      </c>
      <c r="G217" s="28">
        <v>0</v>
      </c>
      <c r="H217" s="22">
        <f t="shared" si="3"/>
        <v>390</v>
      </c>
      <c r="I217" s="23">
        <v>1</v>
      </c>
      <c r="J217" s="24"/>
    </row>
    <row r="218" spans="2:10" s="25" customFormat="1" ht="13.8" x14ac:dyDescent="0.3">
      <c r="B218" s="26" t="s">
        <v>215</v>
      </c>
      <c r="C218" s="26" t="s">
        <v>17</v>
      </c>
      <c r="D218" s="27">
        <v>162.97999999999999</v>
      </c>
      <c r="E218" s="27">
        <v>334.73</v>
      </c>
      <c r="F218" s="27">
        <v>256.02</v>
      </c>
      <c r="G218" s="28">
        <v>310.89</v>
      </c>
      <c r="H218" s="22">
        <f t="shared" si="3"/>
        <v>1064.6199999999999</v>
      </c>
      <c r="I218" s="23">
        <v>1</v>
      </c>
      <c r="J218" s="24"/>
    </row>
    <row r="219" spans="2:10" s="25" customFormat="1" ht="13.8" x14ac:dyDescent="0.3">
      <c r="B219" s="26" t="s">
        <v>216</v>
      </c>
      <c r="C219" s="26" t="s">
        <v>17</v>
      </c>
      <c r="D219" s="27">
        <v>7.98</v>
      </c>
      <c r="E219" s="27">
        <v>0</v>
      </c>
      <c r="F219" s="27">
        <v>0</v>
      </c>
      <c r="G219" s="28">
        <v>0</v>
      </c>
      <c r="H219" s="22">
        <f t="shared" si="3"/>
        <v>7.98</v>
      </c>
      <c r="I219" s="23">
        <v>1</v>
      </c>
      <c r="J219" s="24"/>
    </row>
    <row r="220" spans="2:10" s="25" customFormat="1" ht="13.8" x14ac:dyDescent="0.3">
      <c r="B220" s="26" t="s">
        <v>217</v>
      </c>
      <c r="C220" s="26" t="s">
        <v>17</v>
      </c>
      <c r="D220" s="27">
        <v>0</v>
      </c>
      <c r="E220" s="27">
        <v>625.20000000000005</v>
      </c>
      <c r="F220" s="27">
        <v>0</v>
      </c>
      <c r="G220" s="28">
        <v>565.96</v>
      </c>
      <c r="H220" s="22">
        <f t="shared" si="3"/>
        <v>1191.1600000000001</v>
      </c>
      <c r="I220" s="23">
        <v>1</v>
      </c>
      <c r="J220" s="24"/>
    </row>
    <row r="221" spans="2:10" s="25" customFormat="1" ht="13.8" x14ac:dyDescent="0.3">
      <c r="B221" s="26" t="s">
        <v>218</v>
      </c>
      <c r="C221" s="26" t="s">
        <v>19</v>
      </c>
      <c r="D221" s="27">
        <v>450</v>
      </c>
      <c r="E221" s="27">
        <v>450</v>
      </c>
      <c r="F221" s="27">
        <v>750</v>
      </c>
      <c r="G221" s="28">
        <v>450</v>
      </c>
      <c r="H221" s="22">
        <f t="shared" si="3"/>
        <v>2100</v>
      </c>
      <c r="I221" s="29">
        <v>3</v>
      </c>
      <c r="J221" s="24"/>
    </row>
    <row r="222" spans="2:10" s="25" customFormat="1" ht="13.8" x14ac:dyDescent="0.3">
      <c r="B222" s="26" t="s">
        <v>219</v>
      </c>
      <c r="C222" s="26" t="s">
        <v>19</v>
      </c>
      <c r="D222" s="27">
        <v>0</v>
      </c>
      <c r="E222" s="27">
        <v>598</v>
      </c>
      <c r="F222" s="27">
        <v>14570</v>
      </c>
      <c r="G222" s="28">
        <v>2542.7399999999998</v>
      </c>
      <c r="H222" s="22">
        <f t="shared" si="3"/>
        <v>17710.739999999998</v>
      </c>
      <c r="I222" s="29">
        <v>3</v>
      </c>
      <c r="J222" s="24"/>
    </row>
    <row r="223" spans="2:10" s="25" customFormat="1" ht="13.8" x14ac:dyDescent="0.3">
      <c r="B223" s="26" t="s">
        <v>220</v>
      </c>
      <c r="C223" s="26" t="s">
        <v>19</v>
      </c>
      <c r="D223" s="27">
        <v>0</v>
      </c>
      <c r="E223" s="27">
        <v>9.6999999999999993</v>
      </c>
      <c r="F223" s="27">
        <v>0</v>
      </c>
      <c r="G223" s="28">
        <v>0</v>
      </c>
      <c r="H223" s="22">
        <f t="shared" si="3"/>
        <v>9.6999999999999993</v>
      </c>
      <c r="I223" s="23">
        <v>1</v>
      </c>
      <c r="J223" s="24"/>
    </row>
    <row r="224" spans="2:10" s="25" customFormat="1" ht="13.8" x14ac:dyDescent="0.3">
      <c r="B224" s="26" t="s">
        <v>221</v>
      </c>
      <c r="C224" s="26" t="s">
        <v>19</v>
      </c>
      <c r="D224" s="27">
        <v>0</v>
      </c>
      <c r="E224" s="27">
        <v>190.18</v>
      </c>
      <c r="F224" s="27">
        <v>0</v>
      </c>
      <c r="G224" s="28">
        <v>0</v>
      </c>
      <c r="H224" s="22">
        <f t="shared" si="3"/>
        <v>190.18</v>
      </c>
      <c r="I224" s="23">
        <v>1</v>
      </c>
      <c r="J224" s="24"/>
    </row>
    <row r="225" spans="2:10" s="25" customFormat="1" ht="13.8" x14ac:dyDescent="0.3">
      <c r="B225" s="26" t="s">
        <v>222</v>
      </c>
      <c r="C225" s="26" t="s">
        <v>17</v>
      </c>
      <c r="D225" s="27">
        <v>4.5</v>
      </c>
      <c r="E225" s="27">
        <v>0</v>
      </c>
      <c r="F225" s="27">
        <v>0</v>
      </c>
      <c r="G225" s="28">
        <v>0</v>
      </c>
      <c r="H225" s="22">
        <f t="shared" si="3"/>
        <v>4.5</v>
      </c>
      <c r="I225" s="23">
        <v>1</v>
      </c>
      <c r="J225" s="24"/>
    </row>
    <row r="226" spans="2:10" s="25" customFormat="1" ht="13.8" x14ac:dyDescent="0.3">
      <c r="B226" s="26" t="s">
        <v>223</v>
      </c>
      <c r="C226" s="26" t="s">
        <v>17</v>
      </c>
      <c r="D226" s="27">
        <v>0</v>
      </c>
      <c r="E226" s="27">
        <v>0</v>
      </c>
      <c r="F226" s="27">
        <v>0</v>
      </c>
      <c r="G226" s="28">
        <v>17.95</v>
      </c>
      <c r="H226" s="22">
        <f t="shared" si="3"/>
        <v>17.95</v>
      </c>
      <c r="I226" s="23">
        <v>1</v>
      </c>
      <c r="J226" s="24"/>
    </row>
    <row r="227" spans="2:10" s="25" customFormat="1" ht="13.8" x14ac:dyDescent="0.3">
      <c r="B227" s="26" t="s">
        <v>224</v>
      </c>
      <c r="C227" s="26" t="s">
        <v>19</v>
      </c>
      <c r="D227" s="27">
        <v>2101.9299999999998</v>
      </c>
      <c r="E227" s="27">
        <v>0</v>
      </c>
      <c r="F227" s="27">
        <v>14784.42</v>
      </c>
      <c r="G227" s="28">
        <v>5417.4400000000005</v>
      </c>
      <c r="H227" s="22">
        <f t="shared" si="3"/>
        <v>22303.79</v>
      </c>
      <c r="I227" s="29">
        <v>3</v>
      </c>
      <c r="J227" s="24"/>
    </row>
    <row r="228" spans="2:10" s="25" customFormat="1" ht="13.8" x14ac:dyDescent="0.3">
      <c r="B228" s="26" t="s">
        <v>224</v>
      </c>
      <c r="C228" s="26" t="s">
        <v>17</v>
      </c>
      <c r="D228" s="27">
        <v>0</v>
      </c>
      <c r="E228" s="27">
        <v>0</v>
      </c>
      <c r="F228" s="27">
        <v>0</v>
      </c>
      <c r="G228" s="28">
        <v>62</v>
      </c>
      <c r="H228" s="22">
        <f t="shared" si="3"/>
        <v>62</v>
      </c>
      <c r="I228" s="29">
        <v>1</v>
      </c>
      <c r="J228" s="24"/>
    </row>
    <row r="229" spans="2:10" s="25" customFormat="1" ht="13.8" x14ac:dyDescent="0.3">
      <c r="B229" s="26" t="s">
        <v>225</v>
      </c>
      <c r="C229" s="26" t="s">
        <v>17</v>
      </c>
      <c r="D229" s="27">
        <v>0</v>
      </c>
      <c r="E229" s="27">
        <v>0</v>
      </c>
      <c r="F229" s="27">
        <v>14928.9</v>
      </c>
      <c r="G229" s="28">
        <v>0</v>
      </c>
      <c r="H229" s="22">
        <f t="shared" si="3"/>
        <v>14928.9</v>
      </c>
      <c r="I229" s="23">
        <v>1</v>
      </c>
      <c r="J229" s="24"/>
    </row>
    <row r="230" spans="2:10" s="25" customFormat="1" ht="13.8" x14ac:dyDescent="0.3">
      <c r="B230" s="26" t="s">
        <v>226</v>
      </c>
      <c r="C230" s="26" t="s">
        <v>17</v>
      </c>
      <c r="D230" s="27">
        <v>6253</v>
      </c>
      <c r="E230" s="27">
        <v>0</v>
      </c>
      <c r="F230" s="27">
        <v>0</v>
      </c>
      <c r="G230" s="28">
        <v>0</v>
      </c>
      <c r="H230" s="22">
        <f t="shared" si="3"/>
        <v>6253</v>
      </c>
      <c r="I230" s="29">
        <v>2</v>
      </c>
      <c r="J230" s="24"/>
    </row>
    <row r="231" spans="2:10" s="25" customFormat="1" ht="13.8" x14ac:dyDescent="0.3">
      <c r="B231" s="26" t="s">
        <v>227</v>
      </c>
      <c r="C231" s="26" t="s">
        <v>19</v>
      </c>
      <c r="D231" s="27">
        <v>5.61</v>
      </c>
      <c r="E231" s="27">
        <v>0</v>
      </c>
      <c r="F231" s="27">
        <v>0</v>
      </c>
      <c r="G231" s="28">
        <v>0</v>
      </c>
      <c r="H231" s="22">
        <f t="shared" si="3"/>
        <v>5.61</v>
      </c>
      <c r="I231" s="23">
        <v>1</v>
      </c>
      <c r="J231" s="24"/>
    </row>
    <row r="232" spans="2:10" s="25" customFormat="1" ht="13.8" x14ac:dyDescent="0.3">
      <c r="B232" s="26" t="s">
        <v>228</v>
      </c>
      <c r="C232" s="26" t="s">
        <v>19</v>
      </c>
      <c r="D232" s="27">
        <v>1530</v>
      </c>
      <c r="E232" s="27">
        <v>0</v>
      </c>
      <c r="F232" s="27">
        <v>68</v>
      </c>
      <c r="G232" s="28">
        <v>0</v>
      </c>
      <c r="H232" s="22">
        <f t="shared" si="3"/>
        <v>1598</v>
      </c>
      <c r="I232" s="23">
        <v>1</v>
      </c>
      <c r="J232" s="24"/>
    </row>
    <row r="233" spans="2:10" s="25" customFormat="1" ht="13.8" x14ac:dyDescent="0.3">
      <c r="B233" s="26" t="s">
        <v>229</v>
      </c>
      <c r="C233" s="26" t="s">
        <v>19</v>
      </c>
      <c r="D233" s="27">
        <v>197.53</v>
      </c>
      <c r="E233" s="27">
        <v>550</v>
      </c>
      <c r="F233" s="27">
        <v>912</v>
      </c>
      <c r="G233" s="28">
        <v>60</v>
      </c>
      <c r="H233" s="22">
        <f t="shared" si="3"/>
        <v>1719.53</v>
      </c>
      <c r="I233" s="23">
        <v>1</v>
      </c>
      <c r="J233" s="24"/>
    </row>
    <row r="234" spans="2:10" s="25" customFormat="1" ht="13.8" x14ac:dyDescent="0.3">
      <c r="B234" s="26" t="s">
        <v>230</v>
      </c>
      <c r="C234" s="26" t="s">
        <v>19</v>
      </c>
      <c r="D234" s="27">
        <v>0</v>
      </c>
      <c r="E234" s="27">
        <v>0</v>
      </c>
      <c r="F234" s="27">
        <v>0</v>
      </c>
      <c r="G234" s="28">
        <v>587.91999999999996</v>
      </c>
      <c r="H234" s="22">
        <f t="shared" si="3"/>
        <v>587.91999999999996</v>
      </c>
      <c r="I234" s="23">
        <v>1</v>
      </c>
      <c r="J234" s="24"/>
    </row>
    <row r="235" spans="2:10" s="25" customFormat="1" ht="13.8" x14ac:dyDescent="0.3">
      <c r="B235" s="26" t="s">
        <v>231</v>
      </c>
      <c r="C235" s="26" t="s">
        <v>17</v>
      </c>
      <c r="D235" s="27">
        <v>0</v>
      </c>
      <c r="E235" s="27">
        <v>0</v>
      </c>
      <c r="F235" s="27">
        <v>0</v>
      </c>
      <c r="G235" s="28">
        <v>633.76</v>
      </c>
      <c r="H235" s="22">
        <f t="shared" si="3"/>
        <v>633.76</v>
      </c>
      <c r="I235" s="23">
        <v>1</v>
      </c>
      <c r="J235" s="24"/>
    </row>
    <row r="236" spans="2:10" s="25" customFormat="1" ht="13.8" x14ac:dyDescent="0.3">
      <c r="B236" s="26" t="s">
        <v>232</v>
      </c>
      <c r="C236" s="26" t="s">
        <v>19</v>
      </c>
      <c r="D236" s="27">
        <v>0</v>
      </c>
      <c r="E236" s="27">
        <v>0</v>
      </c>
      <c r="F236" s="27">
        <v>0</v>
      </c>
      <c r="G236" s="28">
        <v>373.48</v>
      </c>
      <c r="H236" s="22">
        <f t="shared" si="3"/>
        <v>373.48</v>
      </c>
      <c r="I236" s="29">
        <v>1</v>
      </c>
      <c r="J236" s="24"/>
    </row>
    <row r="237" spans="2:10" s="25" customFormat="1" ht="13.8" x14ac:dyDescent="0.3">
      <c r="B237" s="26" t="s">
        <v>232</v>
      </c>
      <c r="C237" s="26" t="s">
        <v>17</v>
      </c>
      <c r="D237" s="27">
        <v>7917.7099999999991</v>
      </c>
      <c r="E237" s="27">
        <v>1874.62</v>
      </c>
      <c r="F237" s="27">
        <v>1340.27</v>
      </c>
      <c r="G237" s="28">
        <v>224.3</v>
      </c>
      <c r="H237" s="22">
        <f t="shared" si="3"/>
        <v>11356.899999999998</v>
      </c>
      <c r="I237" s="29">
        <v>4</v>
      </c>
      <c r="J237" s="24"/>
    </row>
    <row r="238" spans="2:10" s="25" customFormat="1" ht="13.8" x14ac:dyDescent="0.3">
      <c r="B238" s="26" t="s">
        <v>233</v>
      </c>
      <c r="C238" s="26" t="s">
        <v>19</v>
      </c>
      <c r="D238" s="27">
        <v>250</v>
      </c>
      <c r="E238" s="27">
        <v>0</v>
      </c>
      <c r="F238" s="27">
        <v>0</v>
      </c>
      <c r="G238" s="28">
        <v>0</v>
      </c>
      <c r="H238" s="22">
        <f t="shared" si="3"/>
        <v>250</v>
      </c>
      <c r="I238" s="23">
        <v>1</v>
      </c>
      <c r="J238" s="24"/>
    </row>
    <row r="239" spans="2:10" s="25" customFormat="1" ht="13.8" x14ac:dyDescent="0.3">
      <c r="B239" s="26" t="s">
        <v>234</v>
      </c>
      <c r="C239" s="26" t="s">
        <v>19</v>
      </c>
      <c r="D239" s="27">
        <v>0</v>
      </c>
      <c r="E239" s="27">
        <v>0</v>
      </c>
      <c r="F239" s="27">
        <v>0</v>
      </c>
      <c r="G239" s="28">
        <v>319.68</v>
      </c>
      <c r="H239" s="22">
        <f t="shared" si="3"/>
        <v>319.68</v>
      </c>
      <c r="I239" s="23">
        <v>1</v>
      </c>
      <c r="J239" s="24"/>
    </row>
    <row r="240" spans="2:10" s="25" customFormat="1" ht="13.8" x14ac:dyDescent="0.3">
      <c r="B240" s="26" t="s">
        <v>235</v>
      </c>
      <c r="C240" s="26" t="s">
        <v>19</v>
      </c>
      <c r="D240" s="27">
        <v>1456.41</v>
      </c>
      <c r="E240" s="27">
        <v>0</v>
      </c>
      <c r="F240" s="27">
        <v>0</v>
      </c>
      <c r="G240" s="28">
        <v>0</v>
      </c>
      <c r="H240" s="22">
        <f t="shared" si="3"/>
        <v>1456.41</v>
      </c>
      <c r="I240" s="23">
        <v>1</v>
      </c>
      <c r="J240" s="24"/>
    </row>
    <row r="241" spans="2:10" s="25" customFormat="1" ht="13.8" x14ac:dyDescent="0.3">
      <c r="B241" s="26" t="s">
        <v>236</v>
      </c>
      <c r="C241" s="26" t="s">
        <v>19</v>
      </c>
      <c r="D241" s="27">
        <v>23.47</v>
      </c>
      <c r="E241" s="27">
        <v>294.59999999999997</v>
      </c>
      <c r="F241" s="27">
        <v>41.51</v>
      </c>
      <c r="G241" s="28">
        <v>15.940000000000001</v>
      </c>
      <c r="H241" s="22">
        <f t="shared" si="3"/>
        <v>375.51999999999992</v>
      </c>
      <c r="I241" s="23">
        <v>2</v>
      </c>
      <c r="J241" s="24"/>
    </row>
    <row r="242" spans="2:10" s="25" customFormat="1" ht="13.8" x14ac:dyDescent="0.3">
      <c r="B242" s="26" t="s">
        <v>237</v>
      </c>
      <c r="C242" s="26" t="s">
        <v>19</v>
      </c>
      <c r="D242" s="27">
        <v>143.4</v>
      </c>
      <c r="E242" s="27">
        <v>25</v>
      </c>
      <c r="F242" s="27">
        <v>0</v>
      </c>
      <c r="G242" s="28">
        <v>0</v>
      </c>
      <c r="H242" s="22">
        <f t="shared" si="3"/>
        <v>168.4</v>
      </c>
      <c r="I242" s="23">
        <v>1</v>
      </c>
      <c r="J242" s="24"/>
    </row>
    <row r="243" spans="2:10" s="25" customFormat="1" ht="13.8" x14ac:dyDescent="0.3">
      <c r="B243" s="26" t="s">
        <v>238</v>
      </c>
      <c r="C243" s="26" t="s">
        <v>19</v>
      </c>
      <c r="D243" s="27">
        <v>3.32</v>
      </c>
      <c r="E243" s="27">
        <v>0</v>
      </c>
      <c r="F243" s="27">
        <v>3.36</v>
      </c>
      <c r="G243" s="28">
        <v>2.52</v>
      </c>
      <c r="H243" s="22">
        <f t="shared" si="3"/>
        <v>9.1999999999999993</v>
      </c>
      <c r="I243" s="23">
        <v>1</v>
      </c>
      <c r="J243" s="24"/>
    </row>
    <row r="244" spans="2:10" s="25" customFormat="1" ht="13.8" x14ac:dyDescent="0.3">
      <c r="B244" s="26" t="s">
        <v>239</v>
      </c>
      <c r="C244" s="26" t="s">
        <v>19</v>
      </c>
      <c r="D244" s="27">
        <v>0</v>
      </c>
      <c r="E244" s="27">
        <v>0</v>
      </c>
      <c r="F244" s="27">
        <v>70</v>
      </c>
      <c r="G244" s="28">
        <v>30</v>
      </c>
      <c r="H244" s="22">
        <f t="shared" si="3"/>
        <v>100</v>
      </c>
      <c r="I244" s="23">
        <v>1</v>
      </c>
      <c r="J244" s="24"/>
    </row>
    <row r="245" spans="2:10" s="25" customFormat="1" ht="13.8" x14ac:dyDescent="0.3">
      <c r="B245" s="26" t="s">
        <v>240</v>
      </c>
      <c r="C245" s="26" t="s">
        <v>19</v>
      </c>
      <c r="D245" s="27">
        <v>1491.23</v>
      </c>
      <c r="E245" s="27">
        <v>805.05</v>
      </c>
      <c r="F245" s="27">
        <v>0</v>
      </c>
      <c r="G245" s="28">
        <v>935.31999999999994</v>
      </c>
      <c r="H245" s="22">
        <f t="shared" si="3"/>
        <v>3231.5999999999995</v>
      </c>
      <c r="I245" s="23">
        <v>1</v>
      </c>
      <c r="J245" s="24"/>
    </row>
    <row r="246" spans="2:10" s="25" customFormat="1" ht="13.8" x14ac:dyDescent="0.3">
      <c r="B246" s="26" t="s">
        <v>241</v>
      </c>
      <c r="C246" s="26" t="s">
        <v>19</v>
      </c>
      <c r="D246" s="27">
        <v>132.53</v>
      </c>
      <c r="E246" s="27">
        <v>0</v>
      </c>
      <c r="F246" s="27">
        <v>0</v>
      </c>
      <c r="G246" s="28">
        <v>0</v>
      </c>
      <c r="H246" s="22">
        <f t="shared" si="3"/>
        <v>132.53</v>
      </c>
      <c r="I246" s="23">
        <v>1</v>
      </c>
      <c r="J246" s="24"/>
    </row>
    <row r="247" spans="2:10" s="25" customFormat="1" ht="13.8" x14ac:dyDescent="0.3">
      <c r="B247" s="26" t="s">
        <v>242</v>
      </c>
      <c r="C247" s="26" t="s">
        <v>19</v>
      </c>
      <c r="D247" s="27">
        <v>4718.34</v>
      </c>
      <c r="E247" s="27">
        <v>2980</v>
      </c>
      <c r="F247" s="27">
        <v>2980</v>
      </c>
      <c r="G247" s="28">
        <v>2980</v>
      </c>
      <c r="H247" s="22">
        <f t="shared" si="3"/>
        <v>13658.34</v>
      </c>
      <c r="I247" s="23">
        <v>1</v>
      </c>
      <c r="J247" s="24"/>
    </row>
    <row r="248" spans="2:10" s="25" customFormat="1" ht="13.8" x14ac:dyDescent="0.3">
      <c r="B248" s="26" t="s">
        <v>243</v>
      </c>
      <c r="C248" s="26" t="s">
        <v>19</v>
      </c>
      <c r="D248" s="27">
        <v>19.96</v>
      </c>
      <c r="E248" s="27">
        <v>37.46</v>
      </c>
      <c r="F248" s="27">
        <v>9.4499999999999993</v>
      </c>
      <c r="G248" s="28">
        <v>22.47</v>
      </c>
      <c r="H248" s="22">
        <f t="shared" si="3"/>
        <v>89.34</v>
      </c>
      <c r="I248" s="23">
        <v>1</v>
      </c>
      <c r="J248" s="24"/>
    </row>
    <row r="249" spans="2:10" s="25" customFormat="1" ht="13.8" x14ac:dyDescent="0.3">
      <c r="B249" s="26" t="s">
        <v>243</v>
      </c>
      <c r="C249" s="26" t="s">
        <v>17</v>
      </c>
      <c r="D249" s="27">
        <v>0</v>
      </c>
      <c r="E249" s="27">
        <v>0</v>
      </c>
      <c r="F249" s="27">
        <v>0</v>
      </c>
      <c r="G249" s="28">
        <v>21.45</v>
      </c>
      <c r="H249" s="22">
        <f t="shared" si="3"/>
        <v>21.45</v>
      </c>
      <c r="I249" s="23">
        <v>1</v>
      </c>
      <c r="J249" s="24"/>
    </row>
    <row r="250" spans="2:10" s="25" customFormat="1" ht="13.8" x14ac:dyDescent="0.3">
      <c r="B250" s="26" t="s">
        <v>244</v>
      </c>
      <c r="C250" s="26" t="s">
        <v>19</v>
      </c>
      <c r="D250" s="27">
        <v>0</v>
      </c>
      <c r="E250" s="27">
        <v>35</v>
      </c>
      <c r="F250" s="27">
        <v>0</v>
      </c>
      <c r="G250" s="28">
        <v>0</v>
      </c>
      <c r="H250" s="22">
        <f t="shared" si="3"/>
        <v>35</v>
      </c>
      <c r="I250" s="29">
        <v>1</v>
      </c>
      <c r="J250" s="24"/>
    </row>
    <row r="251" spans="2:10" s="25" customFormat="1" ht="13.8" x14ac:dyDescent="0.3">
      <c r="B251" s="26" t="s">
        <v>244</v>
      </c>
      <c r="C251" s="26" t="s">
        <v>17</v>
      </c>
      <c r="D251" s="27">
        <v>3172.7</v>
      </c>
      <c r="E251" s="27">
        <v>792.81</v>
      </c>
      <c r="F251" s="27">
        <v>680.5</v>
      </c>
      <c r="G251" s="28">
        <v>1809.5</v>
      </c>
      <c r="H251" s="22">
        <f t="shared" si="3"/>
        <v>6455.51</v>
      </c>
      <c r="I251" s="29">
        <v>2</v>
      </c>
      <c r="J251" s="24"/>
    </row>
    <row r="252" spans="2:10" s="25" customFormat="1" ht="13.8" x14ac:dyDescent="0.3">
      <c r="B252" s="26" t="s">
        <v>245</v>
      </c>
      <c r="C252" s="26" t="s">
        <v>19</v>
      </c>
      <c r="D252" s="27">
        <v>2686.95</v>
      </c>
      <c r="E252" s="27">
        <v>0</v>
      </c>
      <c r="F252" s="27">
        <v>0</v>
      </c>
      <c r="G252" s="28">
        <v>0</v>
      </c>
      <c r="H252" s="22">
        <f t="shared" si="3"/>
        <v>2686.95</v>
      </c>
      <c r="I252" s="23">
        <v>1</v>
      </c>
      <c r="J252" s="24"/>
    </row>
    <row r="253" spans="2:10" s="25" customFormat="1" ht="13.8" x14ac:dyDescent="0.3">
      <c r="B253" s="26" t="s">
        <v>246</v>
      </c>
      <c r="C253" s="26" t="s">
        <v>19</v>
      </c>
      <c r="D253" s="27">
        <v>85.800000000000011</v>
      </c>
      <c r="E253" s="27">
        <v>30.599999999999998</v>
      </c>
      <c r="F253" s="27">
        <v>30.599999999999998</v>
      </c>
      <c r="G253" s="28">
        <v>30.599999999999998</v>
      </c>
      <c r="H253" s="22">
        <f t="shared" si="3"/>
        <v>177.6</v>
      </c>
      <c r="I253" s="29">
        <v>2</v>
      </c>
      <c r="J253" s="24"/>
    </row>
    <row r="254" spans="2:10" s="25" customFormat="1" ht="13.8" x14ac:dyDescent="0.3">
      <c r="B254" s="26" t="s">
        <v>247</v>
      </c>
      <c r="C254" s="26" t="s">
        <v>19</v>
      </c>
      <c r="D254" s="27">
        <v>3182.16</v>
      </c>
      <c r="E254" s="27">
        <v>0</v>
      </c>
      <c r="F254" s="27">
        <v>0</v>
      </c>
      <c r="G254" s="28">
        <v>0</v>
      </c>
      <c r="H254" s="22">
        <f t="shared" si="3"/>
        <v>3182.16</v>
      </c>
      <c r="I254" s="23">
        <v>1</v>
      </c>
      <c r="J254" s="24"/>
    </row>
    <row r="255" spans="2:10" s="25" customFormat="1" ht="13.8" x14ac:dyDescent="0.3">
      <c r="B255" s="26" t="s">
        <v>248</v>
      </c>
      <c r="C255" s="26" t="s">
        <v>17</v>
      </c>
      <c r="D255" s="27">
        <v>0</v>
      </c>
      <c r="E255" s="27">
        <v>0</v>
      </c>
      <c r="F255" s="27">
        <v>0</v>
      </c>
      <c r="G255" s="28">
        <v>740</v>
      </c>
      <c r="H255" s="22">
        <f t="shared" si="3"/>
        <v>740</v>
      </c>
      <c r="I255" s="23">
        <v>1</v>
      </c>
      <c r="J255" s="24"/>
    </row>
    <row r="256" spans="2:10" s="25" customFormat="1" ht="13.8" x14ac:dyDescent="0.3">
      <c r="B256" s="26" t="s">
        <v>249</v>
      </c>
      <c r="C256" s="26" t="s">
        <v>19</v>
      </c>
      <c r="D256" s="27">
        <v>3800</v>
      </c>
      <c r="E256" s="27">
        <v>0</v>
      </c>
      <c r="F256" s="27">
        <v>0</v>
      </c>
      <c r="G256" s="28">
        <v>0</v>
      </c>
      <c r="H256" s="22">
        <f t="shared" si="3"/>
        <v>3800</v>
      </c>
      <c r="I256" s="23">
        <v>1</v>
      </c>
      <c r="J256" s="24"/>
    </row>
    <row r="257" spans="2:10" s="25" customFormat="1" ht="13.8" x14ac:dyDescent="0.3">
      <c r="B257" s="26" t="s">
        <v>250</v>
      </c>
      <c r="C257" s="26" t="s">
        <v>19</v>
      </c>
      <c r="D257" s="27">
        <v>140</v>
      </c>
      <c r="E257" s="27">
        <v>0</v>
      </c>
      <c r="F257" s="27">
        <v>0</v>
      </c>
      <c r="G257" s="28">
        <v>351.2</v>
      </c>
      <c r="H257" s="22">
        <f t="shared" si="3"/>
        <v>491.2</v>
      </c>
      <c r="I257" s="23">
        <v>1</v>
      </c>
      <c r="J257" s="24"/>
    </row>
    <row r="258" spans="2:10" s="25" customFormat="1" ht="13.8" x14ac:dyDescent="0.3">
      <c r="B258" s="26" t="s">
        <v>251</v>
      </c>
      <c r="C258" s="26" t="s">
        <v>19</v>
      </c>
      <c r="D258" s="27">
        <v>0</v>
      </c>
      <c r="E258" s="27">
        <v>690</v>
      </c>
      <c r="F258" s="27">
        <v>690</v>
      </c>
      <c r="G258" s="28">
        <v>0</v>
      </c>
      <c r="H258" s="22">
        <f t="shared" si="3"/>
        <v>1380</v>
      </c>
      <c r="I258" s="23">
        <v>1</v>
      </c>
      <c r="J258" s="24"/>
    </row>
    <row r="259" spans="2:10" s="25" customFormat="1" ht="13.8" x14ac:dyDescent="0.3">
      <c r="B259" s="26" t="s">
        <v>252</v>
      </c>
      <c r="C259" s="26" t="s">
        <v>19</v>
      </c>
      <c r="D259" s="27">
        <v>1234.7800000000002</v>
      </c>
      <c r="E259" s="27">
        <v>0</v>
      </c>
      <c r="F259" s="27">
        <v>0</v>
      </c>
      <c r="G259" s="28">
        <v>430.87</v>
      </c>
      <c r="H259" s="22">
        <f t="shared" si="3"/>
        <v>1665.65</v>
      </c>
      <c r="I259" s="23">
        <v>1</v>
      </c>
      <c r="J259" s="24"/>
    </row>
    <row r="260" spans="2:10" s="25" customFormat="1" ht="13.8" x14ac:dyDescent="0.3">
      <c r="B260" s="26" t="s">
        <v>253</v>
      </c>
      <c r="C260" s="26" t="s">
        <v>17</v>
      </c>
      <c r="D260" s="27">
        <v>0</v>
      </c>
      <c r="E260" s="27">
        <v>0</v>
      </c>
      <c r="F260" s="27">
        <v>0</v>
      </c>
      <c r="G260" s="28">
        <v>63.45</v>
      </c>
      <c r="H260" s="22">
        <f t="shared" si="3"/>
        <v>63.45</v>
      </c>
      <c r="I260" s="23">
        <v>1</v>
      </c>
      <c r="J260" s="24"/>
    </row>
    <row r="261" spans="2:10" s="25" customFormat="1" ht="13.8" x14ac:dyDescent="0.3">
      <c r="B261" s="26" t="s">
        <v>254</v>
      </c>
      <c r="C261" s="26" t="s">
        <v>19</v>
      </c>
      <c r="D261" s="27">
        <v>0</v>
      </c>
      <c r="E261" s="27">
        <v>0</v>
      </c>
      <c r="F261" s="27">
        <v>0</v>
      </c>
      <c r="G261" s="28">
        <v>50</v>
      </c>
      <c r="H261" s="22">
        <f t="shared" si="3"/>
        <v>50</v>
      </c>
      <c r="I261" s="23">
        <v>1</v>
      </c>
      <c r="J261" s="24"/>
    </row>
    <row r="262" spans="2:10" s="25" customFormat="1" ht="13.8" x14ac:dyDescent="0.3">
      <c r="B262" s="26" t="s">
        <v>255</v>
      </c>
      <c r="C262" s="26" t="s">
        <v>19</v>
      </c>
      <c r="D262" s="27">
        <v>0</v>
      </c>
      <c r="E262" s="27">
        <v>0</v>
      </c>
      <c r="F262" s="27">
        <v>162.5</v>
      </c>
      <c r="G262" s="28">
        <v>0</v>
      </c>
      <c r="H262" s="22">
        <f t="shared" si="3"/>
        <v>162.5</v>
      </c>
      <c r="I262" s="23">
        <v>1</v>
      </c>
      <c r="J262" s="24"/>
    </row>
    <row r="263" spans="2:10" s="25" customFormat="1" ht="13.8" x14ac:dyDescent="0.3">
      <c r="B263" s="26" t="s">
        <v>256</v>
      </c>
      <c r="C263" s="26" t="s">
        <v>17</v>
      </c>
      <c r="D263" s="27">
        <v>0</v>
      </c>
      <c r="E263" s="27">
        <v>7080</v>
      </c>
      <c r="F263" s="27">
        <v>9300</v>
      </c>
      <c r="G263" s="28">
        <v>0</v>
      </c>
      <c r="H263" s="22">
        <f t="shared" si="3"/>
        <v>16380</v>
      </c>
      <c r="I263" s="29">
        <v>2</v>
      </c>
      <c r="J263" s="24"/>
    </row>
    <row r="264" spans="2:10" s="25" customFormat="1" ht="13.8" x14ac:dyDescent="0.3">
      <c r="B264" s="26" t="s">
        <v>257</v>
      </c>
      <c r="C264" s="26" t="s">
        <v>19</v>
      </c>
      <c r="D264" s="27">
        <v>0</v>
      </c>
      <c r="E264" s="27">
        <v>1944.83</v>
      </c>
      <c r="F264" s="27">
        <v>879.1</v>
      </c>
      <c r="G264" s="28">
        <v>2895.3199999999997</v>
      </c>
      <c r="H264" s="22">
        <f t="shared" si="3"/>
        <v>5719.25</v>
      </c>
      <c r="I264" s="23">
        <v>3</v>
      </c>
      <c r="J264" s="24"/>
    </row>
    <row r="265" spans="2:10" s="25" customFormat="1" ht="13.8" x14ac:dyDescent="0.3">
      <c r="B265" s="26" t="s">
        <v>258</v>
      </c>
      <c r="C265" s="26" t="s">
        <v>19</v>
      </c>
      <c r="D265" s="27">
        <v>0</v>
      </c>
      <c r="E265" s="27">
        <v>13480</v>
      </c>
      <c r="F265" s="27">
        <v>0</v>
      </c>
      <c r="G265" s="28">
        <v>0</v>
      </c>
      <c r="H265" s="22">
        <f t="shared" si="3"/>
        <v>13480</v>
      </c>
      <c r="I265" s="23">
        <v>1</v>
      </c>
      <c r="J265" s="24"/>
    </row>
    <row r="266" spans="2:10" s="25" customFormat="1" ht="13.8" x14ac:dyDescent="0.3">
      <c r="B266" s="26" t="s">
        <v>259</v>
      </c>
      <c r="C266" s="26" t="s">
        <v>19</v>
      </c>
      <c r="D266" s="27">
        <v>151.59</v>
      </c>
      <c r="E266" s="27">
        <v>1237.0999999999999</v>
      </c>
      <c r="F266" s="27">
        <v>327.52999999999997</v>
      </c>
      <c r="G266" s="28">
        <v>270.84000000000003</v>
      </c>
      <c r="H266" s="22">
        <f t="shared" si="3"/>
        <v>1987.06</v>
      </c>
      <c r="I266" s="23">
        <v>1</v>
      </c>
      <c r="J266" s="24"/>
    </row>
    <row r="267" spans="2:10" s="25" customFormat="1" ht="13.8" x14ac:dyDescent="0.3">
      <c r="B267" s="26" t="s">
        <v>260</v>
      </c>
      <c r="C267" s="26" t="s">
        <v>17</v>
      </c>
      <c r="D267" s="27">
        <v>2808</v>
      </c>
      <c r="E267" s="27">
        <v>0</v>
      </c>
      <c r="F267" s="27">
        <v>0</v>
      </c>
      <c r="G267" s="28">
        <v>5744</v>
      </c>
      <c r="H267" s="22">
        <f t="shared" si="3"/>
        <v>8552</v>
      </c>
      <c r="I267" s="29">
        <v>2</v>
      </c>
      <c r="J267" s="24"/>
    </row>
    <row r="268" spans="2:10" s="25" customFormat="1" ht="13.8" x14ac:dyDescent="0.3">
      <c r="B268" s="26" t="s">
        <v>261</v>
      </c>
      <c r="C268" s="26" t="s">
        <v>19</v>
      </c>
      <c r="D268" s="27">
        <v>0</v>
      </c>
      <c r="E268" s="27">
        <v>3000</v>
      </c>
      <c r="F268" s="27">
        <v>6240</v>
      </c>
      <c r="G268" s="28">
        <v>0</v>
      </c>
      <c r="H268" s="22">
        <f t="shared" ref="H268:H331" si="4">SUM(D268:G268)</f>
        <v>9240</v>
      </c>
      <c r="I268" s="23">
        <v>1</v>
      </c>
      <c r="J268" s="24"/>
    </row>
    <row r="269" spans="2:10" s="25" customFormat="1" ht="13.8" x14ac:dyDescent="0.3">
      <c r="B269" s="26" t="s">
        <v>262</v>
      </c>
      <c r="C269" s="26" t="s">
        <v>19</v>
      </c>
      <c r="D269" s="27">
        <v>0</v>
      </c>
      <c r="E269" s="27">
        <v>0</v>
      </c>
      <c r="F269" s="27">
        <v>0</v>
      </c>
      <c r="G269" s="28">
        <v>8.59</v>
      </c>
      <c r="H269" s="22">
        <f t="shared" si="4"/>
        <v>8.59</v>
      </c>
      <c r="I269" s="23">
        <v>1</v>
      </c>
      <c r="J269" s="24"/>
    </row>
    <row r="270" spans="2:10" s="25" customFormat="1" ht="13.8" x14ac:dyDescent="0.3">
      <c r="B270" s="26" t="s">
        <v>263</v>
      </c>
      <c r="C270" s="26" t="s">
        <v>17</v>
      </c>
      <c r="D270" s="27">
        <v>0</v>
      </c>
      <c r="E270" s="27">
        <v>0</v>
      </c>
      <c r="F270" s="27">
        <v>0</v>
      </c>
      <c r="G270" s="28">
        <v>2364.5500000000002</v>
      </c>
      <c r="H270" s="22">
        <f t="shared" si="4"/>
        <v>2364.5500000000002</v>
      </c>
      <c r="I270" s="23">
        <v>1</v>
      </c>
      <c r="J270" s="24"/>
    </row>
    <row r="271" spans="2:10" s="25" customFormat="1" ht="13.8" x14ac:dyDescent="0.3">
      <c r="B271" s="26" t="s">
        <v>264</v>
      </c>
      <c r="C271" s="26" t="s">
        <v>17</v>
      </c>
      <c r="D271" s="27">
        <v>0</v>
      </c>
      <c r="E271" s="27">
        <v>0</v>
      </c>
      <c r="F271" s="27">
        <v>3944.1</v>
      </c>
      <c r="G271" s="28">
        <v>0</v>
      </c>
      <c r="H271" s="22">
        <f t="shared" si="4"/>
        <v>3944.1</v>
      </c>
      <c r="I271" s="23">
        <v>1</v>
      </c>
      <c r="J271" s="24"/>
    </row>
    <row r="272" spans="2:10" s="25" customFormat="1" ht="13.8" x14ac:dyDescent="0.3">
      <c r="B272" s="26" t="s">
        <v>265</v>
      </c>
      <c r="C272" s="26" t="s">
        <v>19</v>
      </c>
      <c r="D272" s="27">
        <v>0</v>
      </c>
      <c r="E272" s="27">
        <v>460</v>
      </c>
      <c r="F272" s="27">
        <v>0</v>
      </c>
      <c r="G272" s="28">
        <v>0</v>
      </c>
      <c r="H272" s="22">
        <f t="shared" si="4"/>
        <v>460</v>
      </c>
      <c r="I272" s="23">
        <v>1</v>
      </c>
      <c r="J272" s="24"/>
    </row>
    <row r="273" spans="2:10" s="25" customFormat="1" ht="13.8" x14ac:dyDescent="0.3">
      <c r="B273" s="26" t="s">
        <v>266</v>
      </c>
      <c r="C273" s="26" t="s">
        <v>19</v>
      </c>
      <c r="D273" s="27">
        <v>0</v>
      </c>
      <c r="E273" s="27">
        <v>0</v>
      </c>
      <c r="F273" s="27">
        <v>694.52</v>
      </c>
      <c r="G273" s="28">
        <v>0</v>
      </c>
      <c r="H273" s="22">
        <f t="shared" si="4"/>
        <v>694.52</v>
      </c>
      <c r="I273" s="23">
        <v>1</v>
      </c>
      <c r="J273" s="24"/>
    </row>
    <row r="274" spans="2:10" s="25" customFormat="1" ht="13.8" x14ac:dyDescent="0.3">
      <c r="B274" s="26" t="s">
        <v>267</v>
      </c>
      <c r="C274" s="26" t="s">
        <v>17</v>
      </c>
      <c r="D274" s="27">
        <v>0</v>
      </c>
      <c r="E274" s="27">
        <v>0</v>
      </c>
      <c r="F274" s="27">
        <v>0</v>
      </c>
      <c r="G274" s="28">
        <v>13374.22</v>
      </c>
      <c r="H274" s="22">
        <f t="shared" si="4"/>
        <v>13374.22</v>
      </c>
      <c r="I274" s="23">
        <v>1</v>
      </c>
      <c r="J274" s="24"/>
    </row>
    <row r="275" spans="2:10" s="25" customFormat="1" ht="13.8" x14ac:dyDescent="0.3">
      <c r="B275" s="26" t="s">
        <v>268</v>
      </c>
      <c r="C275" s="26" t="s">
        <v>19</v>
      </c>
      <c r="D275" s="27">
        <v>0</v>
      </c>
      <c r="E275" s="27">
        <v>448.54</v>
      </c>
      <c r="F275" s="27">
        <v>0</v>
      </c>
      <c r="G275" s="28">
        <v>0</v>
      </c>
      <c r="H275" s="22">
        <f t="shared" si="4"/>
        <v>448.54</v>
      </c>
      <c r="I275" s="23">
        <v>1</v>
      </c>
      <c r="J275" s="24"/>
    </row>
    <row r="276" spans="2:10" s="25" customFormat="1" ht="13.8" x14ac:dyDescent="0.3">
      <c r="B276" s="26" t="s">
        <v>269</v>
      </c>
      <c r="C276" s="26" t="s">
        <v>19</v>
      </c>
      <c r="D276" s="27">
        <v>1350</v>
      </c>
      <c r="E276" s="27">
        <v>900</v>
      </c>
      <c r="F276" s="27">
        <v>1350</v>
      </c>
      <c r="G276" s="28">
        <v>127.5</v>
      </c>
      <c r="H276" s="22">
        <f t="shared" si="4"/>
        <v>3727.5</v>
      </c>
      <c r="I276" s="29">
        <v>2</v>
      </c>
      <c r="J276" s="24"/>
    </row>
    <row r="277" spans="2:10" s="25" customFormat="1" ht="13.8" x14ac:dyDescent="0.3">
      <c r="B277" s="26" t="s">
        <v>270</v>
      </c>
      <c r="C277" s="26" t="s">
        <v>17</v>
      </c>
      <c r="D277" s="27">
        <v>2867.26</v>
      </c>
      <c r="E277" s="27">
        <v>0</v>
      </c>
      <c r="F277" s="27">
        <v>0</v>
      </c>
      <c r="G277" s="28">
        <v>0</v>
      </c>
      <c r="H277" s="22">
        <f t="shared" si="4"/>
        <v>2867.26</v>
      </c>
      <c r="I277" s="23">
        <v>1</v>
      </c>
      <c r="J277" s="24"/>
    </row>
    <row r="278" spans="2:10" s="25" customFormat="1" ht="13.8" x14ac:dyDescent="0.3">
      <c r="B278" s="26" t="s">
        <v>271</v>
      </c>
      <c r="C278" s="26" t="s">
        <v>19</v>
      </c>
      <c r="D278" s="27">
        <v>115.46000000000001</v>
      </c>
      <c r="E278" s="27">
        <v>143.79</v>
      </c>
      <c r="F278" s="27">
        <v>162.94</v>
      </c>
      <c r="G278" s="28">
        <v>489.16999999999996</v>
      </c>
      <c r="H278" s="22">
        <f t="shared" si="4"/>
        <v>911.3599999999999</v>
      </c>
      <c r="I278" s="29">
        <v>2</v>
      </c>
      <c r="J278" s="24"/>
    </row>
    <row r="279" spans="2:10" s="25" customFormat="1" ht="13.8" x14ac:dyDescent="0.3">
      <c r="B279" s="26" t="s">
        <v>272</v>
      </c>
      <c r="C279" s="26" t="s">
        <v>19</v>
      </c>
      <c r="D279" s="27">
        <v>0</v>
      </c>
      <c r="E279" s="27">
        <v>144.96</v>
      </c>
      <c r="F279" s="27">
        <v>0</v>
      </c>
      <c r="G279" s="28">
        <v>0</v>
      </c>
      <c r="H279" s="22">
        <f t="shared" si="4"/>
        <v>144.96</v>
      </c>
      <c r="I279" s="23">
        <v>1</v>
      </c>
      <c r="J279" s="24"/>
    </row>
    <row r="280" spans="2:10" s="25" customFormat="1" ht="13.8" x14ac:dyDescent="0.3">
      <c r="B280" s="26" t="s">
        <v>273</v>
      </c>
      <c r="C280" s="26" t="s">
        <v>19</v>
      </c>
      <c r="D280" s="27">
        <v>0</v>
      </c>
      <c r="E280" s="27">
        <v>652.81999999999994</v>
      </c>
      <c r="F280" s="27">
        <v>0</v>
      </c>
      <c r="G280" s="28">
        <v>1124.6400000000001</v>
      </c>
      <c r="H280" s="22">
        <f t="shared" si="4"/>
        <v>1777.46</v>
      </c>
      <c r="I280" s="23">
        <v>1</v>
      </c>
      <c r="J280" s="24"/>
    </row>
    <row r="281" spans="2:10" s="25" customFormat="1" ht="13.8" x14ac:dyDescent="0.3">
      <c r="B281" s="26" t="s">
        <v>274</v>
      </c>
      <c r="C281" s="26" t="s">
        <v>19</v>
      </c>
      <c r="D281" s="27">
        <v>0</v>
      </c>
      <c r="E281" s="27">
        <v>194.56</v>
      </c>
      <c r="F281" s="27">
        <v>0</v>
      </c>
      <c r="G281" s="28">
        <v>0</v>
      </c>
      <c r="H281" s="22">
        <f t="shared" si="4"/>
        <v>194.56</v>
      </c>
      <c r="I281" s="23">
        <v>1</v>
      </c>
      <c r="J281" s="24"/>
    </row>
    <row r="282" spans="2:10" s="25" customFormat="1" ht="13.8" x14ac:dyDescent="0.3">
      <c r="B282" s="26" t="s">
        <v>275</v>
      </c>
      <c r="C282" s="26" t="s">
        <v>19</v>
      </c>
      <c r="D282" s="27">
        <v>0</v>
      </c>
      <c r="E282" s="27">
        <v>0</v>
      </c>
      <c r="F282" s="27">
        <v>4200</v>
      </c>
      <c r="G282" s="28">
        <v>0</v>
      </c>
      <c r="H282" s="22">
        <f t="shared" si="4"/>
        <v>4200</v>
      </c>
      <c r="I282" s="23">
        <v>1</v>
      </c>
      <c r="J282" s="24"/>
    </row>
    <row r="283" spans="2:10" s="25" customFormat="1" ht="13.8" x14ac:dyDescent="0.3">
      <c r="B283" s="26" t="s">
        <v>276</v>
      </c>
      <c r="C283" s="26" t="s">
        <v>19</v>
      </c>
      <c r="D283" s="27">
        <v>0</v>
      </c>
      <c r="E283" s="27">
        <v>132.1</v>
      </c>
      <c r="F283" s="27">
        <v>0</v>
      </c>
      <c r="G283" s="28">
        <v>0</v>
      </c>
      <c r="H283" s="22">
        <f t="shared" si="4"/>
        <v>132.1</v>
      </c>
      <c r="I283" s="23">
        <v>1</v>
      </c>
      <c r="J283" s="24"/>
    </row>
    <row r="284" spans="2:10" s="25" customFormat="1" ht="13.8" x14ac:dyDescent="0.3">
      <c r="B284" s="26" t="s">
        <v>277</v>
      </c>
      <c r="C284" s="26" t="s">
        <v>19</v>
      </c>
      <c r="D284" s="27">
        <v>0</v>
      </c>
      <c r="E284" s="27">
        <v>3.41</v>
      </c>
      <c r="F284" s="27">
        <v>0</v>
      </c>
      <c r="G284" s="28">
        <v>0</v>
      </c>
      <c r="H284" s="22">
        <f t="shared" si="4"/>
        <v>3.41</v>
      </c>
      <c r="I284" s="23">
        <v>1</v>
      </c>
      <c r="J284" s="24"/>
    </row>
    <row r="285" spans="2:10" s="25" customFormat="1" ht="13.8" x14ac:dyDescent="0.3">
      <c r="B285" s="26" t="s">
        <v>278</v>
      </c>
      <c r="C285" s="26" t="s">
        <v>19</v>
      </c>
      <c r="D285" s="27">
        <v>600</v>
      </c>
      <c r="E285" s="27">
        <v>0</v>
      </c>
      <c r="F285" s="27">
        <v>0</v>
      </c>
      <c r="G285" s="28">
        <v>0</v>
      </c>
      <c r="H285" s="22">
        <f t="shared" si="4"/>
        <v>600</v>
      </c>
      <c r="I285" s="23">
        <v>1</v>
      </c>
      <c r="J285" s="24"/>
    </row>
    <row r="286" spans="2:10" s="25" customFormat="1" ht="13.8" x14ac:dyDescent="0.3">
      <c r="B286" s="26" t="s">
        <v>279</v>
      </c>
      <c r="C286" s="26" t="s">
        <v>19</v>
      </c>
      <c r="D286" s="27">
        <v>0</v>
      </c>
      <c r="E286" s="27">
        <v>0</v>
      </c>
      <c r="F286" s="27">
        <v>0</v>
      </c>
      <c r="G286" s="28">
        <v>9.8000000000000007</v>
      </c>
      <c r="H286" s="22">
        <f t="shared" si="4"/>
        <v>9.8000000000000007</v>
      </c>
      <c r="I286" s="23">
        <v>1</v>
      </c>
      <c r="J286" s="24"/>
    </row>
    <row r="287" spans="2:10" s="25" customFormat="1" ht="13.8" x14ac:dyDescent="0.3">
      <c r="B287" s="26" t="s">
        <v>280</v>
      </c>
      <c r="C287" s="26" t="s">
        <v>19</v>
      </c>
      <c r="D287" s="27">
        <v>0</v>
      </c>
      <c r="E287" s="27">
        <v>0</v>
      </c>
      <c r="F287" s="27">
        <v>0</v>
      </c>
      <c r="G287" s="28">
        <v>765</v>
      </c>
      <c r="H287" s="22">
        <f t="shared" si="4"/>
        <v>765</v>
      </c>
      <c r="I287" s="23">
        <v>1</v>
      </c>
      <c r="J287" s="24"/>
    </row>
    <row r="288" spans="2:10" s="25" customFormat="1" ht="13.8" x14ac:dyDescent="0.3">
      <c r="B288" s="26" t="s">
        <v>281</v>
      </c>
      <c r="C288" s="26" t="s">
        <v>19</v>
      </c>
      <c r="D288" s="27">
        <v>0</v>
      </c>
      <c r="E288" s="27">
        <v>805.51</v>
      </c>
      <c r="F288" s="27">
        <v>0</v>
      </c>
      <c r="G288" s="28">
        <v>303.38</v>
      </c>
      <c r="H288" s="22">
        <f t="shared" si="4"/>
        <v>1108.8899999999999</v>
      </c>
      <c r="I288" s="23">
        <v>1</v>
      </c>
      <c r="J288" s="24"/>
    </row>
    <row r="289" spans="2:10" s="25" customFormat="1" ht="13.8" x14ac:dyDescent="0.3">
      <c r="B289" s="26" t="s">
        <v>282</v>
      </c>
      <c r="C289" s="26" t="s">
        <v>17</v>
      </c>
      <c r="D289" s="27">
        <v>205.52</v>
      </c>
      <c r="E289" s="27">
        <v>372</v>
      </c>
      <c r="F289" s="27">
        <v>0</v>
      </c>
      <c r="G289" s="28">
        <v>12</v>
      </c>
      <c r="H289" s="22">
        <f t="shared" si="4"/>
        <v>589.52</v>
      </c>
      <c r="I289" s="29">
        <v>2</v>
      </c>
      <c r="J289" s="24"/>
    </row>
    <row r="290" spans="2:10" s="25" customFormat="1" ht="13.8" x14ac:dyDescent="0.3">
      <c r="B290" s="26" t="s">
        <v>283</v>
      </c>
      <c r="C290" s="26" t="s">
        <v>17</v>
      </c>
      <c r="D290" s="27">
        <v>833.47</v>
      </c>
      <c r="E290" s="27">
        <v>18.04</v>
      </c>
      <c r="F290" s="27">
        <v>274.2</v>
      </c>
      <c r="G290" s="28">
        <v>76.790000000000006</v>
      </c>
      <c r="H290" s="22">
        <f t="shared" si="4"/>
        <v>1202.5</v>
      </c>
      <c r="I290" s="29">
        <v>2</v>
      </c>
      <c r="J290" s="24"/>
    </row>
    <row r="291" spans="2:10" s="25" customFormat="1" ht="13.8" x14ac:dyDescent="0.3">
      <c r="B291" s="31" t="s">
        <v>284</v>
      </c>
      <c r="C291" s="26" t="s">
        <v>17</v>
      </c>
      <c r="D291" s="27">
        <v>0</v>
      </c>
      <c r="E291" s="27">
        <v>0</v>
      </c>
      <c r="F291" s="28">
        <v>199.8</v>
      </c>
      <c r="G291" s="28">
        <v>0</v>
      </c>
      <c r="H291" s="22">
        <f t="shared" si="4"/>
        <v>199.8</v>
      </c>
      <c r="I291" s="29">
        <v>1</v>
      </c>
      <c r="J291" s="24"/>
    </row>
    <row r="292" spans="2:10" s="25" customFormat="1" ht="13.8" x14ac:dyDescent="0.3">
      <c r="B292" s="26" t="s">
        <v>285</v>
      </c>
      <c r="C292" s="26" t="s">
        <v>17</v>
      </c>
      <c r="D292" s="27">
        <v>0</v>
      </c>
      <c r="E292" s="27">
        <v>106.85</v>
      </c>
      <c r="F292" s="27">
        <v>0</v>
      </c>
      <c r="G292" s="28">
        <v>0</v>
      </c>
      <c r="H292" s="22">
        <f t="shared" si="4"/>
        <v>106.85</v>
      </c>
      <c r="I292" s="23">
        <v>1</v>
      </c>
      <c r="J292" s="24"/>
    </row>
    <row r="293" spans="2:10" s="25" customFormat="1" ht="13.8" x14ac:dyDescent="0.3">
      <c r="B293" s="26" t="s">
        <v>286</v>
      </c>
      <c r="C293" s="26" t="s">
        <v>19</v>
      </c>
      <c r="D293" s="27">
        <v>12500</v>
      </c>
      <c r="E293" s="27">
        <v>0</v>
      </c>
      <c r="F293" s="27">
        <v>0</v>
      </c>
      <c r="G293" s="28">
        <v>0</v>
      </c>
      <c r="H293" s="22">
        <f t="shared" si="4"/>
        <v>12500</v>
      </c>
      <c r="I293" s="23">
        <v>1</v>
      </c>
      <c r="J293" s="24"/>
    </row>
    <row r="294" spans="2:10" s="25" customFormat="1" ht="13.8" x14ac:dyDescent="0.3">
      <c r="B294" s="26" t="s">
        <v>287</v>
      </c>
      <c r="C294" s="26" t="s">
        <v>19</v>
      </c>
      <c r="D294" s="27">
        <v>0</v>
      </c>
      <c r="E294" s="27">
        <v>25.32</v>
      </c>
      <c r="F294" s="27">
        <v>8.41</v>
      </c>
      <c r="G294" s="28">
        <v>9.5299999999999994</v>
      </c>
      <c r="H294" s="22">
        <f t="shared" si="4"/>
        <v>43.260000000000005</v>
      </c>
      <c r="I294" s="23">
        <v>1</v>
      </c>
      <c r="J294" s="24"/>
    </row>
    <row r="295" spans="2:10" s="25" customFormat="1" ht="13.8" x14ac:dyDescent="0.3">
      <c r="B295" s="26" t="s">
        <v>288</v>
      </c>
      <c r="C295" s="26" t="s">
        <v>17</v>
      </c>
      <c r="D295" s="27">
        <v>54</v>
      </c>
      <c r="E295" s="27">
        <v>51.48</v>
      </c>
      <c r="F295" s="27">
        <v>0</v>
      </c>
      <c r="G295" s="28">
        <v>0</v>
      </c>
      <c r="H295" s="22">
        <f t="shared" si="4"/>
        <v>105.47999999999999</v>
      </c>
      <c r="I295" s="29">
        <v>1</v>
      </c>
      <c r="J295" s="24"/>
    </row>
    <row r="296" spans="2:10" s="25" customFormat="1" ht="13.8" x14ac:dyDescent="0.3">
      <c r="B296" s="26" t="s">
        <v>289</v>
      </c>
      <c r="C296" s="26" t="s">
        <v>19</v>
      </c>
      <c r="D296" s="27">
        <v>0</v>
      </c>
      <c r="E296" s="27">
        <v>0</v>
      </c>
      <c r="F296" s="27">
        <v>0</v>
      </c>
      <c r="G296" s="28">
        <v>235.71</v>
      </c>
      <c r="H296" s="22">
        <f t="shared" si="4"/>
        <v>235.71</v>
      </c>
      <c r="I296" s="29">
        <v>1</v>
      </c>
      <c r="J296" s="24"/>
    </row>
    <row r="297" spans="2:10" s="25" customFormat="1" ht="13.8" x14ac:dyDescent="0.3">
      <c r="B297" s="26" t="s">
        <v>290</v>
      </c>
      <c r="C297" s="26" t="s">
        <v>19</v>
      </c>
      <c r="D297" s="27">
        <v>5544</v>
      </c>
      <c r="E297" s="27">
        <v>4976</v>
      </c>
      <c r="F297" s="27">
        <v>3149</v>
      </c>
      <c r="G297" s="28">
        <v>1350</v>
      </c>
      <c r="H297" s="22">
        <f t="shared" si="4"/>
        <v>15019</v>
      </c>
      <c r="I297" s="23">
        <v>4</v>
      </c>
      <c r="J297" s="24"/>
    </row>
    <row r="298" spans="2:10" s="25" customFormat="1" ht="13.8" x14ac:dyDescent="0.3">
      <c r="B298" s="26" t="s">
        <v>290</v>
      </c>
      <c r="C298" s="26" t="s">
        <v>17</v>
      </c>
      <c r="D298" s="27">
        <v>720</v>
      </c>
      <c r="E298" s="27">
        <v>388</v>
      </c>
      <c r="F298" s="27">
        <v>963</v>
      </c>
      <c r="G298" s="28">
        <v>259.2</v>
      </c>
      <c r="H298" s="22">
        <f t="shared" si="4"/>
        <v>2330.1999999999998</v>
      </c>
      <c r="I298" s="23">
        <v>1</v>
      </c>
      <c r="J298" s="24"/>
    </row>
    <row r="299" spans="2:10" s="25" customFormat="1" ht="13.8" x14ac:dyDescent="0.3">
      <c r="B299" s="26" t="s">
        <v>291</v>
      </c>
      <c r="C299" s="26" t="s">
        <v>17</v>
      </c>
      <c r="D299" s="27">
        <v>127.72</v>
      </c>
      <c r="E299" s="27">
        <v>1230.1199999999999</v>
      </c>
      <c r="F299" s="27">
        <v>0</v>
      </c>
      <c r="G299" s="28">
        <v>0</v>
      </c>
      <c r="H299" s="22">
        <f t="shared" si="4"/>
        <v>1357.84</v>
      </c>
      <c r="I299" s="23">
        <v>1</v>
      </c>
      <c r="J299" s="24"/>
    </row>
    <row r="300" spans="2:10" s="25" customFormat="1" ht="13.8" x14ac:dyDescent="0.3">
      <c r="B300" s="26" t="s">
        <v>292</v>
      </c>
      <c r="C300" s="26" t="s">
        <v>19</v>
      </c>
      <c r="D300" s="27">
        <v>960</v>
      </c>
      <c r="E300" s="27">
        <v>0</v>
      </c>
      <c r="F300" s="27">
        <v>975</v>
      </c>
      <c r="G300" s="28">
        <v>600</v>
      </c>
      <c r="H300" s="22">
        <f t="shared" si="4"/>
        <v>2535</v>
      </c>
      <c r="I300" s="23">
        <v>1</v>
      </c>
      <c r="J300" s="24"/>
    </row>
    <row r="301" spans="2:10" s="25" customFormat="1" ht="13.8" x14ac:dyDescent="0.3">
      <c r="B301" s="26" t="s">
        <v>293</v>
      </c>
      <c r="C301" s="26" t="s">
        <v>17</v>
      </c>
      <c r="D301" s="27">
        <v>674.64</v>
      </c>
      <c r="E301" s="27">
        <v>0</v>
      </c>
      <c r="F301" s="27">
        <v>0</v>
      </c>
      <c r="G301" s="28">
        <v>0</v>
      </c>
      <c r="H301" s="22">
        <f t="shared" si="4"/>
        <v>674.64</v>
      </c>
      <c r="I301" s="23">
        <v>1</v>
      </c>
      <c r="J301" s="24"/>
    </row>
    <row r="302" spans="2:10" s="25" customFormat="1" ht="13.8" x14ac:dyDescent="0.3">
      <c r="B302" s="26" t="s">
        <v>294</v>
      </c>
      <c r="C302" s="26" t="s">
        <v>19</v>
      </c>
      <c r="D302" s="27">
        <v>0</v>
      </c>
      <c r="E302" s="27">
        <v>7500</v>
      </c>
      <c r="F302" s="27">
        <v>0</v>
      </c>
      <c r="G302" s="28">
        <v>0</v>
      </c>
      <c r="H302" s="22">
        <f t="shared" si="4"/>
        <v>7500</v>
      </c>
      <c r="I302" s="23">
        <v>1</v>
      </c>
      <c r="J302" s="24"/>
    </row>
    <row r="303" spans="2:10" s="25" customFormat="1" ht="13.8" x14ac:dyDescent="0.3">
      <c r="B303" s="26" t="s">
        <v>295</v>
      </c>
      <c r="C303" s="26" t="s">
        <v>17</v>
      </c>
      <c r="D303" s="27">
        <v>42.72</v>
      </c>
      <c r="E303" s="27">
        <v>0</v>
      </c>
      <c r="F303" s="27">
        <v>0</v>
      </c>
      <c r="G303" s="28">
        <v>0</v>
      </c>
      <c r="H303" s="22">
        <f t="shared" si="4"/>
        <v>42.72</v>
      </c>
      <c r="I303" s="23">
        <v>1</v>
      </c>
      <c r="J303" s="24"/>
    </row>
    <row r="304" spans="2:10" s="25" customFormat="1" ht="13.8" x14ac:dyDescent="0.3">
      <c r="B304" s="26" t="s">
        <v>296</v>
      </c>
      <c r="C304" s="26" t="s">
        <v>17</v>
      </c>
      <c r="D304" s="27">
        <v>0</v>
      </c>
      <c r="E304" s="27">
        <v>0</v>
      </c>
      <c r="F304" s="27">
        <v>0</v>
      </c>
      <c r="G304" s="28">
        <v>370.83</v>
      </c>
      <c r="H304" s="22">
        <f t="shared" si="4"/>
        <v>370.83</v>
      </c>
      <c r="I304" s="23">
        <v>1</v>
      </c>
      <c r="J304" s="24"/>
    </row>
    <row r="305" spans="2:10" s="25" customFormat="1" ht="13.8" x14ac:dyDescent="0.3">
      <c r="B305" s="26" t="s">
        <v>297</v>
      </c>
      <c r="C305" s="26" t="s">
        <v>17</v>
      </c>
      <c r="D305" s="27">
        <v>0</v>
      </c>
      <c r="E305" s="27">
        <v>305.70999999999998</v>
      </c>
      <c r="F305" s="27">
        <v>0</v>
      </c>
      <c r="G305" s="28">
        <v>316.64</v>
      </c>
      <c r="H305" s="22">
        <f t="shared" si="4"/>
        <v>622.34999999999991</v>
      </c>
      <c r="I305" s="29">
        <v>1</v>
      </c>
      <c r="J305" s="24"/>
    </row>
    <row r="306" spans="2:10" s="25" customFormat="1" ht="13.8" x14ac:dyDescent="0.3">
      <c r="B306" s="26" t="s">
        <v>298</v>
      </c>
      <c r="C306" s="26" t="s">
        <v>17</v>
      </c>
      <c r="D306" s="27">
        <v>0</v>
      </c>
      <c r="E306" s="27">
        <v>0</v>
      </c>
      <c r="F306" s="27">
        <v>4683.3099999999995</v>
      </c>
      <c r="G306" s="28">
        <v>0</v>
      </c>
      <c r="H306" s="22">
        <f t="shared" si="4"/>
        <v>4683.3099999999995</v>
      </c>
      <c r="I306" s="23">
        <v>1</v>
      </c>
      <c r="J306" s="24"/>
    </row>
    <row r="307" spans="2:10" s="25" customFormat="1" ht="13.8" x14ac:dyDescent="0.3">
      <c r="B307" s="26" t="s">
        <v>299</v>
      </c>
      <c r="C307" s="26" t="s">
        <v>17</v>
      </c>
      <c r="D307" s="27">
        <v>94.72999999999999</v>
      </c>
      <c r="E307" s="27">
        <v>68.989999999999995</v>
      </c>
      <c r="F307" s="27">
        <v>17.34</v>
      </c>
      <c r="G307" s="28">
        <v>30.119999999999997</v>
      </c>
      <c r="H307" s="22">
        <f t="shared" si="4"/>
        <v>211.17999999999998</v>
      </c>
      <c r="I307" s="23">
        <v>2</v>
      </c>
      <c r="J307" s="24"/>
    </row>
    <row r="308" spans="2:10" s="25" customFormat="1" ht="13.8" x14ac:dyDescent="0.3">
      <c r="B308" s="31" t="s">
        <v>300</v>
      </c>
      <c r="C308" s="26" t="s">
        <v>19</v>
      </c>
      <c r="D308" s="27">
        <v>250</v>
      </c>
      <c r="E308" s="27">
        <v>0</v>
      </c>
      <c r="F308" s="27">
        <v>500</v>
      </c>
      <c r="G308" s="28">
        <v>250</v>
      </c>
      <c r="H308" s="22">
        <f t="shared" si="4"/>
        <v>1000</v>
      </c>
      <c r="I308" s="29">
        <v>1</v>
      </c>
      <c r="J308" s="24"/>
    </row>
    <row r="309" spans="2:10" s="25" customFormat="1" ht="13.8" x14ac:dyDescent="0.3">
      <c r="B309" s="26" t="s">
        <v>301</v>
      </c>
      <c r="C309" s="26" t="s">
        <v>17</v>
      </c>
      <c r="D309" s="27">
        <v>339.6</v>
      </c>
      <c r="E309" s="27">
        <v>0</v>
      </c>
      <c r="F309" s="27">
        <v>691.29000000000008</v>
      </c>
      <c r="G309" s="28">
        <v>0</v>
      </c>
      <c r="H309" s="22">
        <f t="shared" si="4"/>
        <v>1030.8900000000001</v>
      </c>
      <c r="I309" s="29">
        <v>2</v>
      </c>
      <c r="J309" s="24"/>
    </row>
    <row r="310" spans="2:10" s="25" customFormat="1" ht="13.8" x14ac:dyDescent="0.3">
      <c r="B310" s="26" t="s">
        <v>302</v>
      </c>
      <c r="C310" s="26" t="s">
        <v>19</v>
      </c>
      <c r="D310" s="27">
        <v>540.46</v>
      </c>
      <c r="E310" s="27">
        <v>0</v>
      </c>
      <c r="F310" s="27">
        <v>2283.5</v>
      </c>
      <c r="G310" s="28">
        <v>14420</v>
      </c>
      <c r="H310" s="22">
        <f t="shared" si="4"/>
        <v>17243.96</v>
      </c>
      <c r="I310" s="23">
        <v>2</v>
      </c>
      <c r="J310" s="24"/>
    </row>
    <row r="311" spans="2:10" s="25" customFormat="1" ht="13.8" x14ac:dyDescent="0.3">
      <c r="B311" s="26" t="s">
        <v>303</v>
      </c>
      <c r="C311" s="26" t="s">
        <v>17</v>
      </c>
      <c r="D311" s="27">
        <v>843.76</v>
      </c>
      <c r="E311" s="27">
        <v>18034.900000000001</v>
      </c>
      <c r="F311" s="27">
        <v>4523.07</v>
      </c>
      <c r="G311" s="28">
        <v>679.24</v>
      </c>
      <c r="H311" s="22">
        <f t="shared" si="4"/>
        <v>24080.97</v>
      </c>
      <c r="I311" s="29">
        <v>4</v>
      </c>
      <c r="J311" s="24"/>
    </row>
    <row r="312" spans="2:10" s="25" customFormat="1" ht="13.8" x14ac:dyDescent="0.3">
      <c r="B312" s="26" t="s">
        <v>304</v>
      </c>
      <c r="C312" s="26" t="s">
        <v>17</v>
      </c>
      <c r="D312" s="27">
        <v>89.68</v>
      </c>
      <c r="E312" s="27">
        <v>23.93</v>
      </c>
      <c r="F312" s="27">
        <v>403.28</v>
      </c>
      <c r="G312" s="28">
        <v>15.120000000000001</v>
      </c>
      <c r="H312" s="22">
        <f t="shared" si="4"/>
        <v>532.01</v>
      </c>
      <c r="I312" s="29">
        <v>1</v>
      </c>
      <c r="J312" s="24"/>
    </row>
    <row r="313" spans="2:10" s="25" customFormat="1" ht="13.8" x14ac:dyDescent="0.3">
      <c r="B313" s="26" t="s">
        <v>305</v>
      </c>
      <c r="C313" s="26" t="s">
        <v>19</v>
      </c>
      <c r="D313" s="27">
        <v>3395</v>
      </c>
      <c r="E313" s="27">
        <v>220</v>
      </c>
      <c r="F313" s="27">
        <v>1040</v>
      </c>
      <c r="G313" s="28">
        <v>0</v>
      </c>
      <c r="H313" s="22">
        <f t="shared" si="4"/>
        <v>4655</v>
      </c>
      <c r="I313" s="23">
        <v>2</v>
      </c>
      <c r="J313" s="24"/>
    </row>
    <row r="314" spans="2:10" s="25" customFormat="1" ht="13.8" x14ac:dyDescent="0.3">
      <c r="B314" s="26" t="s">
        <v>305</v>
      </c>
      <c r="C314" s="26" t="s">
        <v>17</v>
      </c>
      <c r="D314" s="27">
        <v>0</v>
      </c>
      <c r="E314" s="27">
        <v>0</v>
      </c>
      <c r="F314" s="27">
        <v>20</v>
      </c>
      <c r="G314" s="28">
        <v>145</v>
      </c>
      <c r="H314" s="22">
        <f t="shared" si="4"/>
        <v>165</v>
      </c>
      <c r="I314" s="23">
        <v>1</v>
      </c>
      <c r="J314" s="24"/>
    </row>
    <row r="315" spans="2:10" s="25" customFormat="1" ht="13.8" x14ac:dyDescent="0.3">
      <c r="B315" s="26" t="s">
        <v>306</v>
      </c>
      <c r="C315" s="26" t="s">
        <v>17</v>
      </c>
      <c r="D315" s="27">
        <v>0</v>
      </c>
      <c r="E315" s="27">
        <v>0</v>
      </c>
      <c r="F315" s="27">
        <v>0</v>
      </c>
      <c r="G315" s="28">
        <v>60</v>
      </c>
      <c r="H315" s="22">
        <f t="shared" si="4"/>
        <v>60</v>
      </c>
      <c r="I315" s="23">
        <v>1</v>
      </c>
      <c r="J315" s="24"/>
    </row>
    <row r="316" spans="2:10" s="25" customFormat="1" ht="13.8" x14ac:dyDescent="0.3">
      <c r="B316" s="26" t="s">
        <v>307</v>
      </c>
      <c r="C316" s="26" t="s">
        <v>17</v>
      </c>
      <c r="D316" s="27">
        <v>288.76</v>
      </c>
      <c r="E316" s="27">
        <v>1370.88</v>
      </c>
      <c r="F316" s="27">
        <v>260.52</v>
      </c>
      <c r="G316" s="28">
        <v>1588.8899999999999</v>
      </c>
      <c r="H316" s="22">
        <f t="shared" si="4"/>
        <v>3509.05</v>
      </c>
      <c r="I316" s="23">
        <v>1</v>
      </c>
      <c r="J316" s="24"/>
    </row>
    <row r="317" spans="2:10" s="25" customFormat="1" ht="13.8" x14ac:dyDescent="0.3">
      <c r="B317" s="26" t="s">
        <v>308</v>
      </c>
      <c r="C317" s="26" t="s">
        <v>19</v>
      </c>
      <c r="D317" s="27">
        <v>19.84</v>
      </c>
      <c r="E317" s="27">
        <v>10.5</v>
      </c>
      <c r="F317" s="27">
        <v>0</v>
      </c>
      <c r="G317" s="28">
        <v>0</v>
      </c>
      <c r="H317" s="22">
        <f t="shared" si="4"/>
        <v>30.34</v>
      </c>
      <c r="I317" s="23">
        <v>1</v>
      </c>
      <c r="J317" s="24"/>
    </row>
    <row r="318" spans="2:10" s="25" customFormat="1" ht="13.8" x14ac:dyDescent="0.3">
      <c r="B318" s="26" t="s">
        <v>309</v>
      </c>
      <c r="C318" s="26" t="s">
        <v>17</v>
      </c>
      <c r="D318" s="27">
        <v>0</v>
      </c>
      <c r="E318" s="27">
        <v>407</v>
      </c>
      <c r="F318" s="27">
        <v>0</v>
      </c>
      <c r="G318" s="28">
        <v>0</v>
      </c>
      <c r="H318" s="22">
        <f t="shared" si="4"/>
        <v>407</v>
      </c>
      <c r="I318" s="23">
        <v>1</v>
      </c>
      <c r="J318" s="24"/>
    </row>
    <row r="319" spans="2:10" s="25" customFormat="1" ht="13.8" x14ac:dyDescent="0.3">
      <c r="B319" s="26" t="s">
        <v>310</v>
      </c>
      <c r="C319" s="26" t="s">
        <v>17</v>
      </c>
      <c r="D319" s="27">
        <v>725.42000000000007</v>
      </c>
      <c r="E319" s="27">
        <v>866.48</v>
      </c>
      <c r="F319" s="27">
        <v>780.06</v>
      </c>
      <c r="G319" s="28">
        <v>418.96</v>
      </c>
      <c r="H319" s="22">
        <f t="shared" si="4"/>
        <v>2790.92</v>
      </c>
      <c r="I319" s="23">
        <v>1</v>
      </c>
      <c r="J319" s="24"/>
    </row>
    <row r="320" spans="2:10" s="25" customFormat="1" ht="13.8" x14ac:dyDescent="0.3">
      <c r="B320" s="26" t="s">
        <v>311</v>
      </c>
      <c r="C320" s="26" t="s">
        <v>17</v>
      </c>
      <c r="D320" s="27">
        <v>7267.34</v>
      </c>
      <c r="E320" s="27">
        <v>0</v>
      </c>
      <c r="F320" s="27">
        <v>0</v>
      </c>
      <c r="G320" s="28">
        <v>0</v>
      </c>
      <c r="H320" s="22">
        <f t="shared" si="4"/>
        <v>7267.34</v>
      </c>
      <c r="I320" s="23">
        <v>1</v>
      </c>
      <c r="J320" s="24"/>
    </row>
    <row r="321" spans="2:10" s="25" customFormat="1" ht="13.8" x14ac:dyDescent="0.3">
      <c r="B321" s="26" t="s">
        <v>312</v>
      </c>
      <c r="C321" s="26" t="s">
        <v>17</v>
      </c>
      <c r="D321" s="27">
        <v>2594.88</v>
      </c>
      <c r="E321" s="27">
        <v>0</v>
      </c>
      <c r="F321" s="27">
        <v>1373.76</v>
      </c>
      <c r="G321" s="28">
        <v>0</v>
      </c>
      <c r="H321" s="22">
        <f t="shared" si="4"/>
        <v>3968.6400000000003</v>
      </c>
      <c r="I321" s="23">
        <v>1</v>
      </c>
      <c r="J321" s="24"/>
    </row>
    <row r="322" spans="2:10" s="25" customFormat="1" ht="13.8" x14ac:dyDescent="0.3">
      <c r="B322" s="26" t="s">
        <v>313</v>
      </c>
      <c r="C322" s="26" t="s">
        <v>19</v>
      </c>
      <c r="D322" s="27">
        <v>0</v>
      </c>
      <c r="E322" s="27">
        <v>0</v>
      </c>
      <c r="F322" s="27">
        <v>0</v>
      </c>
      <c r="G322" s="28">
        <v>195</v>
      </c>
      <c r="H322" s="22">
        <f t="shared" si="4"/>
        <v>195</v>
      </c>
      <c r="I322" s="23">
        <v>1</v>
      </c>
      <c r="J322" s="24"/>
    </row>
    <row r="323" spans="2:10" s="25" customFormat="1" ht="13.8" x14ac:dyDescent="0.3">
      <c r="B323" s="26" t="s">
        <v>314</v>
      </c>
      <c r="C323" s="26" t="s">
        <v>17</v>
      </c>
      <c r="D323" s="27">
        <v>0</v>
      </c>
      <c r="E323" s="27">
        <v>77.44</v>
      </c>
      <c r="F323" s="27">
        <v>0</v>
      </c>
      <c r="G323" s="28">
        <v>0</v>
      </c>
      <c r="H323" s="22">
        <f t="shared" si="4"/>
        <v>77.44</v>
      </c>
      <c r="I323" s="29">
        <v>1</v>
      </c>
      <c r="J323" s="24"/>
    </row>
    <row r="324" spans="2:10" s="25" customFormat="1" ht="13.8" x14ac:dyDescent="0.3">
      <c r="B324" s="26" t="s">
        <v>315</v>
      </c>
      <c r="C324" s="26" t="s">
        <v>17</v>
      </c>
      <c r="D324" s="27">
        <v>0</v>
      </c>
      <c r="E324" s="27">
        <v>15.38</v>
      </c>
      <c r="F324" s="27">
        <v>0</v>
      </c>
      <c r="G324" s="28">
        <v>0</v>
      </c>
      <c r="H324" s="22">
        <f t="shared" si="4"/>
        <v>15.38</v>
      </c>
      <c r="I324" s="29">
        <v>1</v>
      </c>
      <c r="J324" s="24"/>
    </row>
    <row r="325" spans="2:10" s="25" customFormat="1" ht="13.8" x14ac:dyDescent="0.3">
      <c r="B325" s="26" t="s">
        <v>316</v>
      </c>
      <c r="C325" s="26" t="s">
        <v>19</v>
      </c>
      <c r="D325" s="27">
        <v>0</v>
      </c>
      <c r="E325" s="27">
        <v>10920</v>
      </c>
      <c r="F325" s="27">
        <v>5590</v>
      </c>
      <c r="G325" s="28">
        <v>7752</v>
      </c>
      <c r="H325" s="22">
        <f t="shared" si="4"/>
        <v>24262</v>
      </c>
      <c r="I325" s="29">
        <v>3</v>
      </c>
      <c r="J325" s="24"/>
    </row>
    <row r="326" spans="2:10" s="25" customFormat="1" ht="13.8" x14ac:dyDescent="0.3">
      <c r="B326" s="26" t="s">
        <v>317</v>
      </c>
      <c r="C326" s="26" t="s">
        <v>19</v>
      </c>
      <c r="D326" s="27">
        <v>0</v>
      </c>
      <c r="E326" s="27">
        <v>0</v>
      </c>
      <c r="F326" s="27">
        <v>0</v>
      </c>
      <c r="G326" s="28">
        <v>70</v>
      </c>
      <c r="H326" s="22">
        <f t="shared" si="4"/>
        <v>70</v>
      </c>
      <c r="I326" s="23">
        <v>1</v>
      </c>
      <c r="J326" s="24"/>
    </row>
    <row r="327" spans="2:10" s="25" customFormat="1" ht="13.8" x14ac:dyDescent="0.3">
      <c r="B327" s="30" t="s">
        <v>317</v>
      </c>
      <c r="C327" s="26" t="s">
        <v>17</v>
      </c>
      <c r="D327" s="27">
        <v>0</v>
      </c>
      <c r="E327" s="27">
        <v>18.22</v>
      </c>
      <c r="F327" s="27">
        <v>0</v>
      </c>
      <c r="G327" s="28">
        <v>7</v>
      </c>
      <c r="H327" s="22">
        <f t="shared" si="4"/>
        <v>25.22</v>
      </c>
      <c r="I327" s="29">
        <f>1+1</f>
        <v>2</v>
      </c>
      <c r="J327" s="24"/>
    </row>
    <row r="328" spans="2:10" s="25" customFormat="1" ht="13.8" x14ac:dyDescent="0.3">
      <c r="B328" s="26" t="s">
        <v>318</v>
      </c>
      <c r="C328" s="26" t="s">
        <v>19</v>
      </c>
      <c r="D328" s="27">
        <v>0</v>
      </c>
      <c r="E328" s="27">
        <v>0</v>
      </c>
      <c r="F328" s="27">
        <v>0</v>
      </c>
      <c r="G328" s="28">
        <v>1500</v>
      </c>
      <c r="H328" s="22">
        <f t="shared" si="4"/>
        <v>1500</v>
      </c>
      <c r="I328" s="23">
        <v>1</v>
      </c>
      <c r="J328" s="24"/>
    </row>
    <row r="329" spans="2:10" s="25" customFormat="1" ht="13.8" x14ac:dyDescent="0.3">
      <c r="B329" s="31" t="s">
        <v>319</v>
      </c>
      <c r="C329" s="26" t="s">
        <v>19</v>
      </c>
      <c r="D329" s="27">
        <v>1720.67</v>
      </c>
      <c r="E329" s="27">
        <v>829.26</v>
      </c>
      <c r="F329" s="27">
        <v>656.12</v>
      </c>
      <c r="G329" s="28">
        <f>2055.98+45.8</f>
        <v>2101.7800000000002</v>
      </c>
      <c r="H329" s="22">
        <f t="shared" si="4"/>
        <v>5307.83</v>
      </c>
      <c r="I329" s="23">
        <v>2</v>
      </c>
      <c r="J329" s="24"/>
    </row>
    <row r="330" spans="2:10" s="25" customFormat="1" ht="13.8" x14ac:dyDescent="0.3">
      <c r="B330" s="26" t="s">
        <v>320</v>
      </c>
      <c r="C330" s="26" t="s">
        <v>17</v>
      </c>
      <c r="D330" s="27">
        <v>0</v>
      </c>
      <c r="E330" s="27">
        <v>0</v>
      </c>
      <c r="F330" s="27">
        <v>107</v>
      </c>
      <c r="G330" s="28">
        <v>0</v>
      </c>
      <c r="H330" s="22">
        <f t="shared" si="4"/>
        <v>107</v>
      </c>
      <c r="I330" s="23">
        <v>1</v>
      </c>
      <c r="J330" s="24"/>
    </row>
    <row r="331" spans="2:10" s="25" customFormat="1" ht="13.8" x14ac:dyDescent="0.3">
      <c r="B331" s="26" t="s">
        <v>321</v>
      </c>
      <c r="C331" s="26" t="s">
        <v>19</v>
      </c>
      <c r="D331" s="27">
        <v>948.66000000000008</v>
      </c>
      <c r="E331" s="27">
        <v>948.66000000000008</v>
      </c>
      <c r="F331" s="27">
        <v>948.66000000000008</v>
      </c>
      <c r="G331" s="28">
        <v>948.66000000000008</v>
      </c>
      <c r="H331" s="22">
        <f t="shared" si="4"/>
        <v>3794.6400000000003</v>
      </c>
      <c r="I331" s="23">
        <v>1</v>
      </c>
      <c r="J331" s="24"/>
    </row>
    <row r="332" spans="2:10" s="25" customFormat="1" ht="13.8" x14ac:dyDescent="0.3">
      <c r="B332" s="26" t="s">
        <v>322</v>
      </c>
      <c r="C332" s="26" t="s">
        <v>17</v>
      </c>
      <c r="D332" s="27">
        <v>14482.5</v>
      </c>
      <c r="E332" s="27">
        <v>15859.39</v>
      </c>
      <c r="F332" s="27">
        <v>940</v>
      </c>
      <c r="G332" s="28">
        <v>0</v>
      </c>
      <c r="H332" s="22">
        <f t="shared" ref="H332:H395" si="5">SUM(D332:G332)</f>
        <v>31281.89</v>
      </c>
      <c r="I332" s="23">
        <v>3</v>
      </c>
      <c r="J332" s="24"/>
    </row>
    <row r="333" spans="2:10" s="25" customFormat="1" ht="13.8" x14ac:dyDescent="0.3">
      <c r="B333" s="26" t="s">
        <v>323</v>
      </c>
      <c r="C333" s="26" t="s">
        <v>19</v>
      </c>
      <c r="D333" s="27">
        <v>0</v>
      </c>
      <c r="E333" s="27">
        <v>0</v>
      </c>
      <c r="F333" s="27">
        <v>0</v>
      </c>
      <c r="G333" s="28">
        <v>1.45</v>
      </c>
      <c r="H333" s="22">
        <f t="shared" si="5"/>
        <v>1.45</v>
      </c>
      <c r="I333" s="23">
        <v>1</v>
      </c>
      <c r="J333" s="24"/>
    </row>
    <row r="334" spans="2:10" s="25" customFormat="1" ht="13.8" x14ac:dyDescent="0.3">
      <c r="B334" s="26" t="s">
        <v>324</v>
      </c>
      <c r="C334" s="26" t="s">
        <v>19</v>
      </c>
      <c r="D334" s="27">
        <v>1400</v>
      </c>
      <c r="E334" s="27">
        <v>0</v>
      </c>
      <c r="F334" s="27">
        <v>0</v>
      </c>
      <c r="G334" s="28">
        <v>0</v>
      </c>
      <c r="H334" s="22">
        <f t="shared" si="5"/>
        <v>1400</v>
      </c>
      <c r="I334" s="23">
        <v>1</v>
      </c>
      <c r="J334" s="24"/>
    </row>
    <row r="335" spans="2:10" s="25" customFormat="1" ht="13.8" x14ac:dyDescent="0.3">
      <c r="B335" s="26" t="s">
        <v>324</v>
      </c>
      <c r="C335" s="26" t="s">
        <v>17</v>
      </c>
      <c r="D335" s="27">
        <v>2662.2</v>
      </c>
      <c r="E335" s="27">
        <v>0</v>
      </c>
      <c r="F335" s="27">
        <v>0</v>
      </c>
      <c r="G335" s="28">
        <v>0</v>
      </c>
      <c r="H335" s="22">
        <f t="shared" si="5"/>
        <v>2662.2</v>
      </c>
      <c r="I335" s="23">
        <v>1</v>
      </c>
      <c r="J335" s="24"/>
    </row>
    <row r="336" spans="2:10" s="25" customFormat="1" ht="13.8" x14ac:dyDescent="0.3">
      <c r="B336" s="26" t="s">
        <v>325</v>
      </c>
      <c r="C336" s="26" t="s">
        <v>17</v>
      </c>
      <c r="D336" s="27">
        <v>12174</v>
      </c>
      <c r="E336" s="27">
        <v>0</v>
      </c>
      <c r="F336" s="27">
        <v>0</v>
      </c>
      <c r="G336" s="28">
        <v>0</v>
      </c>
      <c r="H336" s="22">
        <f t="shared" si="5"/>
        <v>12174</v>
      </c>
      <c r="I336" s="23">
        <v>1</v>
      </c>
      <c r="J336" s="24"/>
    </row>
    <row r="337" spans="2:10" s="25" customFormat="1" ht="13.8" x14ac:dyDescent="0.3">
      <c r="B337" s="26" t="s">
        <v>326</v>
      </c>
      <c r="C337" s="26" t="s">
        <v>19</v>
      </c>
      <c r="D337" s="27">
        <v>0</v>
      </c>
      <c r="E337" s="27">
        <v>0</v>
      </c>
      <c r="F337" s="27">
        <v>240</v>
      </c>
      <c r="G337" s="28">
        <v>0</v>
      </c>
      <c r="H337" s="22">
        <f t="shared" si="5"/>
        <v>240</v>
      </c>
      <c r="I337" s="23">
        <v>1</v>
      </c>
      <c r="J337" s="24"/>
    </row>
    <row r="338" spans="2:10" s="25" customFormat="1" ht="13.8" x14ac:dyDescent="0.3">
      <c r="B338" s="26" t="s">
        <v>327</v>
      </c>
      <c r="C338" s="26" t="s">
        <v>17</v>
      </c>
      <c r="D338" s="27">
        <v>0</v>
      </c>
      <c r="E338" s="27">
        <v>0</v>
      </c>
      <c r="F338" s="27">
        <v>0</v>
      </c>
      <c r="G338" s="28">
        <v>1403.83</v>
      </c>
      <c r="H338" s="22">
        <f t="shared" si="5"/>
        <v>1403.83</v>
      </c>
      <c r="I338" s="23">
        <v>1</v>
      </c>
      <c r="J338" s="24"/>
    </row>
    <row r="339" spans="2:10" s="25" customFormat="1" ht="13.8" x14ac:dyDescent="0.3">
      <c r="B339" s="26" t="s">
        <v>328</v>
      </c>
      <c r="C339" s="26" t="s">
        <v>17</v>
      </c>
      <c r="D339" s="27">
        <v>101.12</v>
      </c>
      <c r="E339" s="27">
        <v>0</v>
      </c>
      <c r="F339" s="27">
        <v>0</v>
      </c>
      <c r="G339" s="28">
        <v>0</v>
      </c>
      <c r="H339" s="22">
        <f t="shared" si="5"/>
        <v>101.12</v>
      </c>
      <c r="I339" s="23">
        <v>1</v>
      </c>
      <c r="J339" s="24"/>
    </row>
    <row r="340" spans="2:10" s="25" customFormat="1" ht="13.8" x14ac:dyDescent="0.3">
      <c r="B340" s="26" t="s">
        <v>329</v>
      </c>
      <c r="C340" s="26" t="s">
        <v>17</v>
      </c>
      <c r="D340" s="27">
        <v>0</v>
      </c>
      <c r="E340" s="27">
        <v>3945.15</v>
      </c>
      <c r="F340" s="27">
        <v>0</v>
      </c>
      <c r="G340" s="28">
        <v>0</v>
      </c>
      <c r="H340" s="22">
        <f t="shared" si="5"/>
        <v>3945.15</v>
      </c>
      <c r="I340" s="23">
        <v>1</v>
      </c>
      <c r="J340" s="24"/>
    </row>
    <row r="341" spans="2:10" s="25" customFormat="1" ht="13.8" x14ac:dyDescent="0.3">
      <c r="B341" s="26" t="s">
        <v>330</v>
      </c>
      <c r="C341" s="26" t="s">
        <v>17</v>
      </c>
      <c r="D341" s="27">
        <v>122.04</v>
      </c>
      <c r="E341" s="27">
        <v>0</v>
      </c>
      <c r="F341" s="27">
        <v>0</v>
      </c>
      <c r="G341" s="28">
        <v>0</v>
      </c>
      <c r="H341" s="22">
        <f t="shared" si="5"/>
        <v>122.04</v>
      </c>
      <c r="I341" s="23">
        <v>1</v>
      </c>
      <c r="J341" s="24"/>
    </row>
    <row r="342" spans="2:10" s="25" customFormat="1" ht="13.8" x14ac:dyDescent="0.3">
      <c r="B342" s="26" t="s">
        <v>331</v>
      </c>
      <c r="C342" s="26" t="s">
        <v>17</v>
      </c>
      <c r="D342" s="27">
        <v>0</v>
      </c>
      <c r="E342" s="27">
        <v>6351.72</v>
      </c>
      <c r="F342" s="27">
        <v>0</v>
      </c>
      <c r="G342" s="28">
        <v>0</v>
      </c>
      <c r="H342" s="22">
        <f t="shared" si="5"/>
        <v>6351.72</v>
      </c>
      <c r="I342" s="23">
        <v>1</v>
      </c>
      <c r="J342" s="24"/>
    </row>
    <row r="343" spans="2:10" s="25" customFormat="1" ht="13.8" x14ac:dyDescent="0.3">
      <c r="B343" s="26" t="s">
        <v>332</v>
      </c>
      <c r="C343" s="26" t="s">
        <v>19</v>
      </c>
      <c r="D343" s="27">
        <v>0</v>
      </c>
      <c r="E343" s="27">
        <v>0</v>
      </c>
      <c r="F343" s="27">
        <v>0</v>
      </c>
      <c r="G343" s="28">
        <v>104.52</v>
      </c>
      <c r="H343" s="22">
        <f t="shared" si="5"/>
        <v>104.52</v>
      </c>
      <c r="I343" s="23">
        <v>1</v>
      </c>
      <c r="J343" s="24"/>
    </row>
    <row r="344" spans="2:10" s="25" customFormat="1" ht="13.8" x14ac:dyDescent="0.3">
      <c r="B344" s="26" t="s">
        <v>333</v>
      </c>
      <c r="C344" s="26" t="s">
        <v>19</v>
      </c>
      <c r="D344" s="27">
        <v>2086.77</v>
      </c>
      <c r="E344" s="27">
        <v>2086.77</v>
      </c>
      <c r="F344" s="27">
        <v>1391.18</v>
      </c>
      <c r="G344" s="28">
        <v>2086.77</v>
      </c>
      <c r="H344" s="22">
        <f t="shared" si="5"/>
        <v>7651.49</v>
      </c>
      <c r="I344" s="23">
        <v>1</v>
      </c>
      <c r="J344" s="24"/>
    </row>
    <row r="345" spans="2:10" s="25" customFormat="1" ht="13.8" x14ac:dyDescent="0.3">
      <c r="B345" s="26" t="s">
        <v>334</v>
      </c>
      <c r="C345" s="26" t="s">
        <v>17</v>
      </c>
      <c r="D345" s="27">
        <v>0</v>
      </c>
      <c r="E345" s="27">
        <v>10.47</v>
      </c>
      <c r="F345" s="27">
        <v>0</v>
      </c>
      <c r="G345" s="28">
        <v>0</v>
      </c>
      <c r="H345" s="22">
        <f t="shared" si="5"/>
        <v>10.47</v>
      </c>
      <c r="I345" s="23">
        <v>1</v>
      </c>
      <c r="J345" s="24"/>
    </row>
    <row r="346" spans="2:10" s="25" customFormat="1" ht="13.8" x14ac:dyDescent="0.3">
      <c r="B346" s="26" t="s">
        <v>335</v>
      </c>
      <c r="C346" s="26" t="s">
        <v>19</v>
      </c>
      <c r="D346" s="27">
        <v>420.51000000000005</v>
      </c>
      <c r="E346" s="27">
        <v>530.82000000000016</v>
      </c>
      <c r="F346" s="27">
        <v>395.40999999999997</v>
      </c>
      <c r="G346" s="28">
        <v>495.98</v>
      </c>
      <c r="H346" s="22">
        <f t="shared" si="5"/>
        <v>1842.7200000000003</v>
      </c>
      <c r="I346" s="29">
        <v>1</v>
      </c>
      <c r="J346" s="24"/>
    </row>
    <row r="347" spans="2:10" s="25" customFormat="1" ht="13.8" x14ac:dyDescent="0.3">
      <c r="B347" s="26" t="s">
        <v>336</v>
      </c>
      <c r="C347" s="26" t="s">
        <v>19</v>
      </c>
      <c r="D347" s="27">
        <v>880</v>
      </c>
      <c r="E347" s="27">
        <v>267</v>
      </c>
      <c r="F347" s="27">
        <v>0</v>
      </c>
      <c r="G347" s="28">
        <v>0</v>
      </c>
      <c r="H347" s="22">
        <f t="shared" si="5"/>
        <v>1147</v>
      </c>
      <c r="I347" s="29">
        <v>1</v>
      </c>
      <c r="J347" s="24"/>
    </row>
    <row r="348" spans="2:10" s="25" customFormat="1" ht="13.8" x14ac:dyDescent="0.3">
      <c r="B348" s="26" t="s">
        <v>337</v>
      </c>
      <c r="C348" s="26" t="s">
        <v>17</v>
      </c>
      <c r="D348" s="27">
        <v>0</v>
      </c>
      <c r="E348" s="27">
        <v>0</v>
      </c>
      <c r="F348" s="27">
        <v>182.5</v>
      </c>
      <c r="G348" s="28">
        <v>0</v>
      </c>
      <c r="H348" s="22">
        <f t="shared" si="5"/>
        <v>182.5</v>
      </c>
      <c r="I348" s="23">
        <v>1</v>
      </c>
      <c r="J348" s="24"/>
    </row>
    <row r="349" spans="2:10" s="25" customFormat="1" ht="13.8" x14ac:dyDescent="0.3">
      <c r="B349" s="26" t="s">
        <v>338</v>
      </c>
      <c r="C349" s="26" t="s">
        <v>19</v>
      </c>
      <c r="D349" s="27">
        <v>3678.1400000000003</v>
      </c>
      <c r="E349" s="27">
        <v>0</v>
      </c>
      <c r="F349" s="27">
        <v>1917</v>
      </c>
      <c r="G349" s="28">
        <v>4795.53</v>
      </c>
      <c r="H349" s="22">
        <f t="shared" si="5"/>
        <v>10390.67</v>
      </c>
      <c r="I349" s="23">
        <v>3</v>
      </c>
      <c r="J349" s="24"/>
    </row>
    <row r="350" spans="2:10" s="25" customFormat="1" ht="13.8" x14ac:dyDescent="0.3">
      <c r="B350" s="26" t="s">
        <v>338</v>
      </c>
      <c r="C350" s="26" t="s">
        <v>17</v>
      </c>
      <c r="D350" s="27">
        <v>0</v>
      </c>
      <c r="E350" s="27">
        <v>0</v>
      </c>
      <c r="F350" s="27">
        <v>408.3</v>
      </c>
      <c r="G350" s="28">
        <v>72.5</v>
      </c>
      <c r="H350" s="22">
        <f t="shared" si="5"/>
        <v>480.8</v>
      </c>
      <c r="I350" s="23">
        <v>1</v>
      </c>
      <c r="J350" s="24"/>
    </row>
    <row r="351" spans="2:10" s="25" customFormat="1" ht="13.8" x14ac:dyDescent="0.3">
      <c r="B351" s="26" t="s">
        <v>339</v>
      </c>
      <c r="C351" s="26" t="s">
        <v>17</v>
      </c>
      <c r="D351" s="27">
        <v>0</v>
      </c>
      <c r="E351" s="27">
        <v>0</v>
      </c>
      <c r="F351" s="27">
        <v>405</v>
      </c>
      <c r="G351" s="28">
        <v>0</v>
      </c>
      <c r="H351" s="22">
        <f t="shared" si="5"/>
        <v>405</v>
      </c>
      <c r="I351" s="23">
        <v>1</v>
      </c>
      <c r="J351" s="24"/>
    </row>
    <row r="352" spans="2:10" s="25" customFormat="1" ht="13.8" x14ac:dyDescent="0.3">
      <c r="B352" s="26" t="s">
        <v>340</v>
      </c>
      <c r="C352" s="26" t="s">
        <v>19</v>
      </c>
      <c r="D352" s="27">
        <v>0</v>
      </c>
      <c r="E352" s="27">
        <v>0</v>
      </c>
      <c r="F352" s="27">
        <v>0</v>
      </c>
      <c r="G352" s="28">
        <v>181.5</v>
      </c>
      <c r="H352" s="22">
        <f t="shared" si="5"/>
        <v>181.5</v>
      </c>
      <c r="I352" s="23">
        <v>1</v>
      </c>
      <c r="J352" s="24"/>
    </row>
    <row r="353" spans="2:10" s="25" customFormat="1" ht="13.8" x14ac:dyDescent="0.3">
      <c r="B353" s="26" t="s">
        <v>341</v>
      </c>
      <c r="C353" s="26" t="s">
        <v>17</v>
      </c>
      <c r="D353" s="27">
        <v>283.04000000000002</v>
      </c>
      <c r="E353" s="27">
        <v>759.06999999999994</v>
      </c>
      <c r="F353" s="27">
        <v>1129.05</v>
      </c>
      <c r="G353" s="28">
        <v>0</v>
      </c>
      <c r="H353" s="22">
        <f t="shared" si="5"/>
        <v>2171.16</v>
      </c>
      <c r="I353" s="29">
        <v>1</v>
      </c>
      <c r="J353" s="24"/>
    </row>
    <row r="354" spans="2:10" s="25" customFormat="1" ht="13.8" x14ac:dyDescent="0.3">
      <c r="B354" s="26" t="s">
        <v>342</v>
      </c>
      <c r="C354" s="26" t="s">
        <v>17</v>
      </c>
      <c r="D354" s="27">
        <v>591.08000000000004</v>
      </c>
      <c r="E354" s="27">
        <v>292.44</v>
      </c>
      <c r="F354" s="27">
        <v>258.83999999999997</v>
      </c>
      <c r="G354" s="28">
        <v>529.76</v>
      </c>
      <c r="H354" s="22">
        <f t="shared" si="5"/>
        <v>1672.12</v>
      </c>
      <c r="I354" s="23">
        <v>1</v>
      </c>
      <c r="J354" s="24"/>
    </row>
    <row r="355" spans="2:10" s="25" customFormat="1" ht="13.8" x14ac:dyDescent="0.3">
      <c r="B355" s="26" t="s">
        <v>343</v>
      </c>
      <c r="C355" s="26" t="s">
        <v>19</v>
      </c>
      <c r="D355" s="27">
        <v>176.88</v>
      </c>
      <c r="E355" s="27">
        <v>0</v>
      </c>
      <c r="F355" s="27">
        <v>0</v>
      </c>
      <c r="G355" s="28">
        <v>0</v>
      </c>
      <c r="H355" s="22">
        <f t="shared" si="5"/>
        <v>176.88</v>
      </c>
      <c r="I355" s="23">
        <v>1</v>
      </c>
      <c r="J355" s="24"/>
    </row>
    <row r="356" spans="2:10" s="25" customFormat="1" ht="13.8" x14ac:dyDescent="0.3">
      <c r="B356" s="26" t="s">
        <v>344</v>
      </c>
      <c r="C356" s="26" t="s">
        <v>17</v>
      </c>
      <c r="D356" s="27">
        <v>7563.19</v>
      </c>
      <c r="E356" s="27">
        <v>6260.8600000000006</v>
      </c>
      <c r="F356" s="27">
        <v>7905.9599999999991</v>
      </c>
      <c r="G356" s="28">
        <v>7250.91</v>
      </c>
      <c r="H356" s="22">
        <f t="shared" si="5"/>
        <v>28980.92</v>
      </c>
      <c r="I356" s="23">
        <v>2</v>
      </c>
      <c r="J356" s="24"/>
    </row>
    <row r="357" spans="2:10" s="25" customFormat="1" ht="13.8" x14ac:dyDescent="0.3">
      <c r="B357" s="26" t="s">
        <v>345</v>
      </c>
      <c r="C357" s="26" t="s">
        <v>17</v>
      </c>
      <c r="D357" s="27">
        <v>64.510000000000005</v>
      </c>
      <c r="E357" s="27">
        <v>299.45</v>
      </c>
      <c r="F357" s="27">
        <v>11.85</v>
      </c>
      <c r="G357" s="28">
        <v>60.09</v>
      </c>
      <c r="H357" s="22">
        <f t="shared" si="5"/>
        <v>435.9</v>
      </c>
      <c r="I357" s="23">
        <v>1</v>
      </c>
      <c r="J357" s="24"/>
    </row>
    <row r="358" spans="2:10" s="25" customFormat="1" ht="13.8" x14ac:dyDescent="0.3">
      <c r="B358" s="26" t="s">
        <v>346</v>
      </c>
      <c r="C358" s="26" t="s">
        <v>17</v>
      </c>
      <c r="D358" s="27">
        <v>240.47</v>
      </c>
      <c r="E358" s="27">
        <v>216.46</v>
      </c>
      <c r="F358" s="27">
        <v>6.72</v>
      </c>
      <c r="G358" s="28">
        <v>2082.25</v>
      </c>
      <c r="H358" s="22">
        <f t="shared" si="5"/>
        <v>2545.9</v>
      </c>
      <c r="I358" s="23">
        <v>1</v>
      </c>
      <c r="J358" s="24"/>
    </row>
    <row r="359" spans="2:10" s="25" customFormat="1" ht="13.8" x14ac:dyDescent="0.3">
      <c r="B359" s="26" t="s">
        <v>347</v>
      </c>
      <c r="C359" s="26" t="s">
        <v>19</v>
      </c>
      <c r="D359" s="27">
        <v>0</v>
      </c>
      <c r="E359" s="27">
        <v>0</v>
      </c>
      <c r="F359" s="27">
        <v>868.8</v>
      </c>
      <c r="G359" s="28">
        <v>0</v>
      </c>
      <c r="H359" s="22">
        <f t="shared" si="5"/>
        <v>868.8</v>
      </c>
      <c r="I359" s="23">
        <v>1</v>
      </c>
      <c r="J359" s="24"/>
    </row>
    <row r="360" spans="2:10" s="25" customFormat="1" ht="13.8" x14ac:dyDescent="0.3">
      <c r="B360" s="26" t="s">
        <v>347</v>
      </c>
      <c r="C360" s="26" t="s">
        <v>17</v>
      </c>
      <c r="D360" s="27">
        <v>0</v>
      </c>
      <c r="E360" s="27">
        <v>308.8</v>
      </c>
      <c r="F360" s="27">
        <v>0</v>
      </c>
      <c r="G360" s="28">
        <v>0</v>
      </c>
      <c r="H360" s="22">
        <f t="shared" si="5"/>
        <v>308.8</v>
      </c>
      <c r="I360" s="23">
        <v>1</v>
      </c>
      <c r="J360" s="24"/>
    </row>
    <row r="361" spans="2:10" s="25" customFormat="1" ht="13.8" x14ac:dyDescent="0.3">
      <c r="B361" s="26" t="s">
        <v>348</v>
      </c>
      <c r="C361" s="26" t="s">
        <v>19</v>
      </c>
      <c r="D361" s="27">
        <v>0</v>
      </c>
      <c r="E361" s="27">
        <v>0</v>
      </c>
      <c r="F361" s="27">
        <v>0</v>
      </c>
      <c r="G361" s="28">
        <v>11.2</v>
      </c>
      <c r="H361" s="22">
        <f t="shared" si="5"/>
        <v>11.2</v>
      </c>
      <c r="I361" s="29">
        <v>1</v>
      </c>
      <c r="J361" s="24"/>
    </row>
    <row r="362" spans="2:10" s="25" customFormat="1" ht="13.8" x14ac:dyDescent="0.3">
      <c r="B362" s="26" t="s">
        <v>349</v>
      </c>
      <c r="C362" s="26" t="s">
        <v>19</v>
      </c>
      <c r="D362" s="27">
        <v>0</v>
      </c>
      <c r="E362" s="27">
        <v>0</v>
      </c>
      <c r="F362" s="27">
        <v>0</v>
      </c>
      <c r="G362" s="28">
        <v>116.4</v>
      </c>
      <c r="H362" s="22">
        <f t="shared" si="5"/>
        <v>116.4</v>
      </c>
      <c r="I362" s="29">
        <v>1</v>
      </c>
      <c r="J362" s="24"/>
    </row>
    <row r="363" spans="2:10" s="25" customFormat="1" ht="13.8" x14ac:dyDescent="0.3">
      <c r="B363" s="26" t="s">
        <v>350</v>
      </c>
      <c r="C363" s="26" t="s">
        <v>19</v>
      </c>
      <c r="D363" s="27">
        <v>0</v>
      </c>
      <c r="E363" s="27">
        <v>0</v>
      </c>
      <c r="F363" s="27">
        <v>0</v>
      </c>
      <c r="G363" s="28">
        <v>700</v>
      </c>
      <c r="H363" s="22">
        <f t="shared" si="5"/>
        <v>700</v>
      </c>
      <c r="I363" s="23">
        <v>1</v>
      </c>
      <c r="J363" s="24"/>
    </row>
    <row r="364" spans="2:10" s="25" customFormat="1" ht="13.8" x14ac:dyDescent="0.3">
      <c r="B364" s="26" t="s">
        <v>351</v>
      </c>
      <c r="C364" s="26" t="s">
        <v>17</v>
      </c>
      <c r="D364" s="27">
        <v>0</v>
      </c>
      <c r="E364" s="27">
        <v>15780</v>
      </c>
      <c r="F364" s="27">
        <v>0</v>
      </c>
      <c r="G364" s="28">
        <v>0</v>
      </c>
      <c r="H364" s="22">
        <f t="shared" si="5"/>
        <v>15780</v>
      </c>
      <c r="I364" s="29">
        <v>2</v>
      </c>
      <c r="J364" s="24"/>
    </row>
    <row r="365" spans="2:10" s="25" customFormat="1" ht="13.8" x14ac:dyDescent="0.3">
      <c r="B365" s="30" t="s">
        <v>352</v>
      </c>
      <c r="C365" s="26" t="s">
        <v>17</v>
      </c>
      <c r="D365" s="27">
        <v>0</v>
      </c>
      <c r="E365" s="27">
        <v>123</v>
      </c>
      <c r="F365" s="27">
        <v>0</v>
      </c>
      <c r="G365" s="28">
        <v>0</v>
      </c>
      <c r="H365" s="22">
        <f t="shared" si="5"/>
        <v>123</v>
      </c>
      <c r="I365" s="29">
        <f>2+1</f>
        <v>3</v>
      </c>
      <c r="J365" s="24"/>
    </row>
    <row r="366" spans="2:10" s="25" customFormat="1" ht="13.8" x14ac:dyDescent="0.3">
      <c r="B366" s="26" t="s">
        <v>353</v>
      </c>
      <c r="C366" s="26" t="s">
        <v>17</v>
      </c>
      <c r="D366" s="27">
        <v>0</v>
      </c>
      <c r="E366" s="27">
        <v>0</v>
      </c>
      <c r="F366" s="27">
        <v>0</v>
      </c>
      <c r="G366" s="28">
        <v>714.6</v>
      </c>
      <c r="H366" s="22">
        <f t="shared" si="5"/>
        <v>714.6</v>
      </c>
      <c r="I366" s="29">
        <v>1</v>
      </c>
      <c r="J366" s="24"/>
    </row>
    <row r="367" spans="2:10" s="25" customFormat="1" ht="13.8" x14ac:dyDescent="0.3">
      <c r="B367" s="26" t="s">
        <v>354</v>
      </c>
      <c r="C367" s="26" t="s">
        <v>19</v>
      </c>
      <c r="D367" s="27">
        <v>2641.35</v>
      </c>
      <c r="E367" s="27">
        <v>0</v>
      </c>
      <c r="F367" s="27">
        <v>0</v>
      </c>
      <c r="G367" s="28">
        <v>2477.2200000000003</v>
      </c>
      <c r="H367" s="22">
        <f t="shared" si="5"/>
        <v>5118.57</v>
      </c>
      <c r="I367" s="23">
        <v>1</v>
      </c>
      <c r="J367" s="24"/>
    </row>
    <row r="368" spans="2:10" s="25" customFormat="1" ht="13.8" x14ac:dyDescent="0.3">
      <c r="B368" s="26" t="s">
        <v>354</v>
      </c>
      <c r="C368" s="26" t="s">
        <v>17</v>
      </c>
      <c r="D368" s="27">
        <v>0</v>
      </c>
      <c r="E368" s="27">
        <v>7708.6</v>
      </c>
      <c r="F368" s="27">
        <v>0</v>
      </c>
      <c r="G368" s="28">
        <v>0</v>
      </c>
      <c r="H368" s="22">
        <f t="shared" si="5"/>
        <v>7708.6</v>
      </c>
      <c r="I368" s="29">
        <v>1</v>
      </c>
      <c r="J368" s="24"/>
    </row>
    <row r="369" spans="2:10" s="25" customFormat="1" ht="13.8" x14ac:dyDescent="0.3">
      <c r="B369" s="26" t="s">
        <v>355</v>
      </c>
      <c r="C369" s="26" t="s">
        <v>19</v>
      </c>
      <c r="D369" s="27">
        <v>768.75</v>
      </c>
      <c r="E369" s="27">
        <v>4246.5499999999993</v>
      </c>
      <c r="F369" s="27">
        <v>3225.88</v>
      </c>
      <c r="G369" s="28">
        <v>4141.16</v>
      </c>
      <c r="H369" s="22">
        <f t="shared" si="5"/>
        <v>12382.34</v>
      </c>
      <c r="I369" s="29">
        <v>2</v>
      </c>
      <c r="J369" s="24"/>
    </row>
    <row r="370" spans="2:10" s="25" customFormat="1" ht="13.8" x14ac:dyDescent="0.3">
      <c r="B370" s="26" t="s">
        <v>356</v>
      </c>
      <c r="C370" s="26" t="s">
        <v>17</v>
      </c>
      <c r="D370" s="27">
        <v>0</v>
      </c>
      <c r="E370" s="27">
        <v>0</v>
      </c>
      <c r="F370" s="27">
        <v>0</v>
      </c>
      <c r="G370" s="28">
        <v>3750</v>
      </c>
      <c r="H370" s="22">
        <f t="shared" si="5"/>
        <v>3750</v>
      </c>
      <c r="I370" s="29">
        <v>1</v>
      </c>
      <c r="J370" s="24"/>
    </row>
    <row r="371" spans="2:10" s="25" customFormat="1" ht="13.8" x14ac:dyDescent="0.3">
      <c r="B371" s="26" t="s">
        <v>357</v>
      </c>
      <c r="C371" s="26" t="s">
        <v>19</v>
      </c>
      <c r="D371" s="27">
        <v>7693.1799999999985</v>
      </c>
      <c r="E371" s="27">
        <v>4462.7</v>
      </c>
      <c r="F371" s="27">
        <v>3297.39</v>
      </c>
      <c r="G371" s="28">
        <v>822.28</v>
      </c>
      <c r="H371" s="22">
        <f t="shared" si="5"/>
        <v>16275.549999999997</v>
      </c>
      <c r="I371" s="23">
        <v>2</v>
      </c>
      <c r="J371" s="24"/>
    </row>
    <row r="372" spans="2:10" s="25" customFormat="1" ht="13.8" x14ac:dyDescent="0.3">
      <c r="B372" s="26" t="s">
        <v>358</v>
      </c>
      <c r="C372" s="26" t="s">
        <v>19</v>
      </c>
      <c r="D372" s="27">
        <v>1700</v>
      </c>
      <c r="E372" s="27">
        <v>7400.93</v>
      </c>
      <c r="F372" s="27">
        <v>8120</v>
      </c>
      <c r="G372" s="28">
        <v>0</v>
      </c>
      <c r="H372" s="22">
        <f t="shared" si="5"/>
        <v>17220.93</v>
      </c>
      <c r="I372" s="23">
        <v>3</v>
      </c>
      <c r="J372" s="24"/>
    </row>
    <row r="373" spans="2:10" s="25" customFormat="1" ht="13.8" x14ac:dyDescent="0.3">
      <c r="B373" s="30" t="s">
        <v>359</v>
      </c>
      <c r="C373" s="26" t="s">
        <v>17</v>
      </c>
      <c r="D373" s="27">
        <v>4920</v>
      </c>
      <c r="E373" s="27">
        <v>9100</v>
      </c>
      <c r="F373" s="27">
        <v>17600</v>
      </c>
      <c r="G373" s="28">
        <v>2992</v>
      </c>
      <c r="H373" s="22">
        <f t="shared" si="5"/>
        <v>34612</v>
      </c>
      <c r="I373" s="29">
        <f>5+1</f>
        <v>6</v>
      </c>
      <c r="J373" s="24"/>
    </row>
    <row r="374" spans="2:10" s="25" customFormat="1" ht="13.8" x14ac:dyDescent="0.3">
      <c r="B374" s="26" t="s">
        <v>360</v>
      </c>
      <c r="C374" s="26" t="s">
        <v>19</v>
      </c>
      <c r="D374" s="27">
        <v>46.71</v>
      </c>
      <c r="E374" s="27">
        <v>55.319999999999993</v>
      </c>
      <c r="F374" s="27">
        <v>39.479999999999997</v>
      </c>
      <c r="G374" s="28">
        <v>18.52</v>
      </c>
      <c r="H374" s="22">
        <f t="shared" si="5"/>
        <v>160.03</v>
      </c>
      <c r="I374" s="23">
        <v>1</v>
      </c>
      <c r="J374" s="24"/>
    </row>
    <row r="375" spans="2:10" s="25" customFormat="1" ht="13.8" x14ac:dyDescent="0.3">
      <c r="B375" s="26" t="s">
        <v>361</v>
      </c>
      <c r="C375" s="26" t="s">
        <v>19</v>
      </c>
      <c r="D375" s="27">
        <v>50</v>
      </c>
      <c r="E375" s="27">
        <v>50</v>
      </c>
      <c r="F375" s="27">
        <v>50</v>
      </c>
      <c r="G375" s="28">
        <v>75</v>
      </c>
      <c r="H375" s="22">
        <f t="shared" si="5"/>
        <v>225</v>
      </c>
      <c r="I375" s="23">
        <v>1</v>
      </c>
      <c r="J375" s="24"/>
    </row>
    <row r="376" spans="2:10" s="25" customFormat="1" ht="13.8" x14ac:dyDescent="0.3">
      <c r="B376" s="26" t="s">
        <v>362</v>
      </c>
      <c r="C376" s="26" t="s">
        <v>19</v>
      </c>
      <c r="D376" s="27">
        <v>527.5</v>
      </c>
      <c r="E376" s="27">
        <v>0</v>
      </c>
      <c r="F376" s="27">
        <v>1500</v>
      </c>
      <c r="G376" s="28">
        <v>0</v>
      </c>
      <c r="H376" s="22">
        <f t="shared" si="5"/>
        <v>2027.5</v>
      </c>
      <c r="I376" s="29">
        <v>2</v>
      </c>
      <c r="J376" s="24"/>
    </row>
    <row r="377" spans="2:10" s="25" customFormat="1" ht="13.8" x14ac:dyDescent="0.3">
      <c r="B377" s="26" t="s">
        <v>363</v>
      </c>
      <c r="C377" s="26" t="s">
        <v>19</v>
      </c>
      <c r="D377" s="27">
        <v>0</v>
      </c>
      <c r="E377" s="27">
        <v>0</v>
      </c>
      <c r="F377" s="27">
        <v>820.62</v>
      </c>
      <c r="G377" s="28">
        <v>0</v>
      </c>
      <c r="H377" s="22">
        <f t="shared" si="5"/>
        <v>820.62</v>
      </c>
      <c r="I377" s="23">
        <v>1</v>
      </c>
      <c r="J377" s="24"/>
    </row>
    <row r="378" spans="2:10" s="25" customFormat="1" ht="13.8" x14ac:dyDescent="0.3">
      <c r="B378" s="26" t="s">
        <v>364</v>
      </c>
      <c r="C378" s="26" t="s">
        <v>17</v>
      </c>
      <c r="D378" s="27">
        <v>0</v>
      </c>
      <c r="E378" s="27">
        <v>171</v>
      </c>
      <c r="F378" s="27">
        <v>0</v>
      </c>
      <c r="G378" s="28">
        <v>0</v>
      </c>
      <c r="H378" s="22">
        <f t="shared" si="5"/>
        <v>171</v>
      </c>
      <c r="I378" s="23">
        <v>1</v>
      </c>
      <c r="J378" s="24"/>
    </row>
    <row r="379" spans="2:10" s="25" customFormat="1" ht="13.8" x14ac:dyDescent="0.3">
      <c r="B379" s="26" t="s">
        <v>365</v>
      </c>
      <c r="C379" s="26" t="s">
        <v>17</v>
      </c>
      <c r="D379" s="27">
        <v>360.8</v>
      </c>
      <c r="E379" s="27">
        <v>4747.57</v>
      </c>
      <c r="F379" s="27">
        <v>895.79</v>
      </c>
      <c r="G379" s="28">
        <v>14474.22</v>
      </c>
      <c r="H379" s="22">
        <f t="shared" si="5"/>
        <v>20478.379999999997</v>
      </c>
      <c r="I379" s="23">
        <v>2</v>
      </c>
      <c r="J379" s="24"/>
    </row>
    <row r="380" spans="2:10" s="25" customFormat="1" ht="13.8" x14ac:dyDescent="0.3">
      <c r="B380" s="26" t="s">
        <v>366</v>
      </c>
      <c r="C380" s="26" t="s">
        <v>19</v>
      </c>
      <c r="D380" s="27">
        <v>0</v>
      </c>
      <c r="E380" s="27">
        <v>0</v>
      </c>
      <c r="F380" s="27">
        <v>1506.7</v>
      </c>
      <c r="G380" s="28">
        <v>0</v>
      </c>
      <c r="H380" s="22">
        <f t="shared" si="5"/>
        <v>1506.7</v>
      </c>
      <c r="I380" s="23">
        <v>1</v>
      </c>
      <c r="J380" s="24"/>
    </row>
    <row r="381" spans="2:10" s="25" customFormat="1" ht="13.8" x14ac:dyDescent="0.3">
      <c r="B381" s="30" t="s">
        <v>367</v>
      </c>
      <c r="C381" s="26" t="s">
        <v>19</v>
      </c>
      <c r="D381" s="27">
        <v>0</v>
      </c>
      <c r="E381" s="27">
        <v>0</v>
      </c>
      <c r="F381" s="27">
        <v>0</v>
      </c>
      <c r="G381" s="28">
        <v>250</v>
      </c>
      <c r="H381" s="22">
        <f t="shared" si="5"/>
        <v>250</v>
      </c>
      <c r="I381" s="23">
        <v>1</v>
      </c>
      <c r="J381" s="24"/>
    </row>
    <row r="382" spans="2:10" s="25" customFormat="1" ht="13.8" x14ac:dyDescent="0.3">
      <c r="B382" s="26" t="s">
        <v>368</v>
      </c>
      <c r="C382" s="26" t="s">
        <v>19</v>
      </c>
      <c r="D382" s="27">
        <v>0</v>
      </c>
      <c r="E382" s="27">
        <v>320</v>
      </c>
      <c r="F382" s="27">
        <v>0</v>
      </c>
      <c r="G382" s="28">
        <v>0</v>
      </c>
      <c r="H382" s="22">
        <f t="shared" si="5"/>
        <v>320</v>
      </c>
      <c r="I382" s="23">
        <v>1</v>
      </c>
      <c r="J382" s="24"/>
    </row>
    <row r="383" spans="2:10" s="25" customFormat="1" ht="13.8" x14ac:dyDescent="0.3">
      <c r="B383" s="26" t="s">
        <v>369</v>
      </c>
      <c r="C383" s="26" t="s">
        <v>19</v>
      </c>
      <c r="D383" s="27">
        <v>0</v>
      </c>
      <c r="E383" s="27">
        <v>0</v>
      </c>
      <c r="F383" s="27">
        <v>0</v>
      </c>
      <c r="G383" s="28">
        <v>208</v>
      </c>
      <c r="H383" s="22">
        <f t="shared" si="5"/>
        <v>208</v>
      </c>
      <c r="I383" s="23">
        <v>1</v>
      </c>
      <c r="J383" s="24"/>
    </row>
    <row r="384" spans="2:10" s="25" customFormat="1" ht="13.8" x14ac:dyDescent="0.3">
      <c r="B384" s="26" t="s">
        <v>370</v>
      </c>
      <c r="C384" s="26" t="s">
        <v>19</v>
      </c>
      <c r="D384" s="27">
        <v>326</v>
      </c>
      <c r="E384" s="27">
        <v>271</v>
      </c>
      <c r="F384" s="27">
        <v>0</v>
      </c>
      <c r="G384" s="28">
        <v>0</v>
      </c>
      <c r="H384" s="22">
        <f t="shared" si="5"/>
        <v>597</v>
      </c>
      <c r="I384" s="29">
        <v>1</v>
      </c>
      <c r="J384" s="24"/>
    </row>
    <row r="385" spans="1:10" s="25" customFormat="1" ht="13.8" x14ac:dyDescent="0.3">
      <c r="B385" s="26" t="s">
        <v>371</v>
      </c>
      <c r="C385" s="26" t="s">
        <v>17</v>
      </c>
      <c r="D385" s="27">
        <v>4225.76</v>
      </c>
      <c r="E385" s="27">
        <v>0</v>
      </c>
      <c r="F385" s="27">
        <v>0</v>
      </c>
      <c r="G385" s="28">
        <v>0</v>
      </c>
      <c r="H385" s="22">
        <f t="shared" si="5"/>
        <v>4225.76</v>
      </c>
      <c r="I385" s="23">
        <v>1</v>
      </c>
      <c r="J385" s="24"/>
    </row>
    <row r="386" spans="1:10" s="25" customFormat="1" ht="13.8" x14ac:dyDescent="0.3">
      <c r="B386" s="26" t="s">
        <v>372</v>
      </c>
      <c r="C386" s="26" t="s">
        <v>19</v>
      </c>
      <c r="D386" s="27">
        <v>0</v>
      </c>
      <c r="E386" s="27">
        <v>0</v>
      </c>
      <c r="F386" s="27">
        <v>0</v>
      </c>
      <c r="G386" s="28">
        <v>420</v>
      </c>
      <c r="H386" s="22">
        <f t="shared" si="5"/>
        <v>420</v>
      </c>
      <c r="I386" s="23">
        <v>1</v>
      </c>
      <c r="J386" s="24"/>
    </row>
    <row r="387" spans="1:10" s="25" customFormat="1" ht="13.8" x14ac:dyDescent="0.3">
      <c r="B387" s="26" t="s">
        <v>373</v>
      </c>
      <c r="C387" s="26" t="s">
        <v>19</v>
      </c>
      <c r="D387" s="27">
        <v>1107.8</v>
      </c>
      <c r="E387" s="27">
        <v>10262.100000000002</v>
      </c>
      <c r="F387" s="27">
        <v>8628.06</v>
      </c>
      <c r="G387" s="28">
        <v>11154.560000000005</v>
      </c>
      <c r="H387" s="22">
        <f t="shared" si="5"/>
        <v>31152.520000000004</v>
      </c>
      <c r="I387" s="29">
        <v>2</v>
      </c>
      <c r="J387" s="24"/>
    </row>
    <row r="388" spans="1:10" s="25" customFormat="1" ht="13.8" x14ac:dyDescent="0.3">
      <c r="B388" s="26" t="s">
        <v>374</v>
      </c>
      <c r="C388" s="26" t="s">
        <v>17</v>
      </c>
      <c r="D388" s="27">
        <v>0</v>
      </c>
      <c r="E388" s="27">
        <v>131.38</v>
      </c>
      <c r="F388" s="27">
        <v>0</v>
      </c>
      <c r="G388" s="28">
        <v>53.22</v>
      </c>
      <c r="H388" s="22">
        <f t="shared" si="5"/>
        <v>184.6</v>
      </c>
      <c r="I388" s="23">
        <v>1</v>
      </c>
      <c r="J388" s="24"/>
    </row>
    <row r="389" spans="1:10" s="25" customFormat="1" ht="13.8" x14ac:dyDescent="0.3">
      <c r="B389" s="26" t="s">
        <v>375</v>
      </c>
      <c r="C389" s="26" t="s">
        <v>19</v>
      </c>
      <c r="D389" s="27">
        <v>0</v>
      </c>
      <c r="E389" s="27">
        <v>0</v>
      </c>
      <c r="F389" s="27">
        <v>0</v>
      </c>
      <c r="G389" s="28">
        <v>1415</v>
      </c>
      <c r="H389" s="22">
        <f t="shared" si="5"/>
        <v>1415</v>
      </c>
      <c r="I389" s="23">
        <v>1</v>
      </c>
      <c r="J389" s="24"/>
    </row>
    <row r="390" spans="1:10" s="25" customFormat="1" ht="13.8" x14ac:dyDescent="0.3">
      <c r="B390" s="26" t="s">
        <v>376</v>
      </c>
      <c r="C390" s="26" t="s">
        <v>19</v>
      </c>
      <c r="D390" s="27">
        <v>108.04</v>
      </c>
      <c r="E390" s="27">
        <v>81.03</v>
      </c>
      <c r="F390" s="27">
        <v>81.03</v>
      </c>
      <c r="G390" s="28">
        <v>81.03</v>
      </c>
      <c r="H390" s="22">
        <f t="shared" si="5"/>
        <v>351.13</v>
      </c>
      <c r="I390" s="23">
        <v>2</v>
      </c>
      <c r="J390" s="24"/>
    </row>
    <row r="391" spans="1:10" s="25" customFormat="1" ht="13.8" x14ac:dyDescent="0.3">
      <c r="B391" s="26" t="s">
        <v>377</v>
      </c>
      <c r="C391" s="26" t="s">
        <v>19</v>
      </c>
      <c r="D391" s="27">
        <v>0</v>
      </c>
      <c r="E391" s="27">
        <v>2853.32</v>
      </c>
      <c r="F391" s="27">
        <v>0</v>
      </c>
      <c r="G391" s="28">
        <v>55.9</v>
      </c>
      <c r="H391" s="22">
        <f t="shared" si="5"/>
        <v>2909.2200000000003</v>
      </c>
      <c r="I391" s="23">
        <v>1</v>
      </c>
      <c r="J391" s="24"/>
    </row>
    <row r="392" spans="1:10" s="25" customFormat="1" ht="13.8" x14ac:dyDescent="0.3">
      <c r="B392" s="26" t="s">
        <v>377</v>
      </c>
      <c r="C392" s="26" t="s">
        <v>17</v>
      </c>
      <c r="D392" s="27">
        <v>0</v>
      </c>
      <c r="E392" s="27">
        <v>77.540000000000006</v>
      </c>
      <c r="F392" s="27">
        <v>0</v>
      </c>
      <c r="G392" s="28">
        <v>0</v>
      </c>
      <c r="H392" s="22">
        <f t="shared" si="5"/>
        <v>77.540000000000006</v>
      </c>
      <c r="I392" s="23">
        <v>1</v>
      </c>
      <c r="J392" s="24"/>
    </row>
    <row r="393" spans="1:10" s="25" customFormat="1" ht="13.8" x14ac:dyDescent="0.3">
      <c r="B393" s="26" t="s">
        <v>378</v>
      </c>
      <c r="C393" s="26" t="s">
        <v>17</v>
      </c>
      <c r="D393" s="27">
        <v>8790</v>
      </c>
      <c r="E393" s="27">
        <v>0</v>
      </c>
      <c r="F393" s="27">
        <v>0</v>
      </c>
      <c r="G393" s="28">
        <v>0</v>
      </c>
      <c r="H393" s="22">
        <f t="shared" si="5"/>
        <v>8790</v>
      </c>
      <c r="I393" s="23">
        <v>1</v>
      </c>
      <c r="J393" s="24"/>
    </row>
    <row r="394" spans="1:10" s="25" customFormat="1" ht="13.8" x14ac:dyDescent="0.3">
      <c r="B394" s="26" t="s">
        <v>379</v>
      </c>
      <c r="C394" s="26" t="s">
        <v>19</v>
      </c>
      <c r="D394" s="27">
        <v>407.5</v>
      </c>
      <c r="E394" s="27">
        <v>0</v>
      </c>
      <c r="F394" s="27">
        <v>0</v>
      </c>
      <c r="G394" s="28">
        <v>0</v>
      </c>
      <c r="H394" s="22">
        <f t="shared" si="5"/>
        <v>407.5</v>
      </c>
      <c r="I394" s="23">
        <v>1</v>
      </c>
      <c r="J394" s="24"/>
    </row>
    <row r="395" spans="1:10" s="25" customFormat="1" ht="13.8" x14ac:dyDescent="0.3">
      <c r="B395" s="26" t="s">
        <v>380</v>
      </c>
      <c r="C395" s="26" t="s">
        <v>19</v>
      </c>
      <c r="D395" s="27">
        <v>0</v>
      </c>
      <c r="E395" s="27">
        <v>5100</v>
      </c>
      <c r="F395" s="27">
        <v>0</v>
      </c>
      <c r="G395" s="28">
        <v>0</v>
      </c>
      <c r="H395" s="22">
        <f t="shared" si="5"/>
        <v>5100</v>
      </c>
      <c r="I395" s="23">
        <v>1</v>
      </c>
      <c r="J395" s="24"/>
    </row>
    <row r="396" spans="1:10" s="25" customFormat="1" ht="13.8" x14ac:dyDescent="0.3">
      <c r="B396" s="26" t="s">
        <v>381</v>
      </c>
      <c r="C396" s="26" t="s">
        <v>17</v>
      </c>
      <c r="D396" s="27">
        <v>0</v>
      </c>
      <c r="E396" s="27">
        <v>4290</v>
      </c>
      <c r="F396" s="27">
        <v>0</v>
      </c>
      <c r="G396" s="28">
        <v>0</v>
      </c>
      <c r="H396" s="22">
        <f t="shared" ref="H396:H399" si="6">SUM(D396:G396)</f>
        <v>4290</v>
      </c>
      <c r="I396" s="23">
        <v>1</v>
      </c>
      <c r="J396" s="24"/>
    </row>
    <row r="397" spans="1:10" s="25" customFormat="1" ht="13.8" x14ac:dyDescent="0.3">
      <c r="B397" s="26" t="s">
        <v>382</v>
      </c>
      <c r="C397" s="26" t="s">
        <v>19</v>
      </c>
      <c r="D397" s="27">
        <v>510</v>
      </c>
      <c r="E397" s="27">
        <v>0</v>
      </c>
      <c r="F397" s="27">
        <v>425</v>
      </c>
      <c r="G397" s="28">
        <v>0</v>
      </c>
      <c r="H397" s="22">
        <f t="shared" si="6"/>
        <v>935</v>
      </c>
      <c r="I397" s="23">
        <v>1</v>
      </c>
      <c r="J397" s="24"/>
    </row>
    <row r="398" spans="1:10" s="25" customFormat="1" ht="13.8" x14ac:dyDescent="0.3">
      <c r="B398" s="26" t="s">
        <v>383</v>
      </c>
      <c r="C398" s="26" t="s">
        <v>17</v>
      </c>
      <c r="D398" s="27">
        <v>1499.1599999999999</v>
      </c>
      <c r="E398" s="27">
        <v>1874.44</v>
      </c>
      <c r="F398" s="27">
        <v>864.82</v>
      </c>
      <c r="G398" s="28">
        <v>743.96</v>
      </c>
      <c r="H398" s="22">
        <f t="shared" si="6"/>
        <v>4982.38</v>
      </c>
      <c r="I398" s="29">
        <v>2</v>
      </c>
      <c r="J398" s="24"/>
    </row>
    <row r="399" spans="1:10" s="25" customFormat="1" ht="13.8" x14ac:dyDescent="0.3">
      <c r="B399" s="26" t="s">
        <v>384</v>
      </c>
      <c r="C399" s="26" t="s">
        <v>17</v>
      </c>
      <c r="D399" s="27">
        <v>313</v>
      </c>
      <c r="E399" s="27">
        <v>0</v>
      </c>
      <c r="F399" s="27">
        <v>0</v>
      </c>
      <c r="G399" s="28">
        <v>0</v>
      </c>
      <c r="H399" s="22">
        <f t="shared" si="6"/>
        <v>313</v>
      </c>
      <c r="I399" s="23">
        <v>1</v>
      </c>
      <c r="J399" s="24"/>
    </row>
    <row r="400" spans="1:10" x14ac:dyDescent="0.3">
      <c r="A400" s="25"/>
      <c r="D400" s="12">
        <f t="shared" ref="D400:I400" si="7">SUM(D12:D399)</f>
        <v>296883.96999999997</v>
      </c>
      <c r="E400" s="12">
        <f t="shared" si="7"/>
        <v>296188.34000000003</v>
      </c>
      <c r="F400" s="12">
        <f t="shared" si="7"/>
        <v>275393.88</v>
      </c>
      <c r="G400" s="12">
        <f t="shared" si="7"/>
        <v>299837.13000000018</v>
      </c>
      <c r="H400" s="12">
        <f t="shared" si="7"/>
        <v>1168303.3199999998</v>
      </c>
      <c r="I400" s="32">
        <f t="shared" si="7"/>
        <v>491</v>
      </c>
    </row>
    <row r="401" spans="1:9" x14ac:dyDescent="0.3">
      <c r="A401" s="25"/>
    </row>
    <row r="402" spans="1:9" x14ac:dyDescent="0.3">
      <c r="A402" s="25"/>
      <c r="I402" s="32"/>
    </row>
    <row r="403" spans="1:9" x14ac:dyDescent="0.3">
      <c r="A403" s="25"/>
    </row>
    <row r="404" spans="1:9" x14ac:dyDescent="0.3">
      <c r="A404" s="25"/>
    </row>
    <row r="405" spans="1:9" x14ac:dyDescent="0.3">
      <c r="A405" s="25"/>
    </row>
    <row r="406" spans="1:9" x14ac:dyDescent="0.3">
      <c r="A406" s="25"/>
    </row>
    <row r="407" spans="1:9" x14ac:dyDescent="0.3">
      <c r="A407" s="25"/>
    </row>
    <row r="408" spans="1:9" x14ac:dyDescent="0.3">
      <c r="A408" s="25"/>
    </row>
    <row r="409" spans="1:9" x14ac:dyDescent="0.3">
      <c r="A409" s="25"/>
    </row>
    <row r="410" spans="1:9" x14ac:dyDescent="0.3">
      <c r="A410" s="25"/>
    </row>
    <row r="411" spans="1:9" x14ac:dyDescent="0.3">
      <c r="A411" s="25"/>
    </row>
    <row r="412" spans="1:9" x14ac:dyDescent="0.3">
      <c r="A412" s="25"/>
    </row>
    <row r="413" spans="1:9" x14ac:dyDescent="0.3">
      <c r="A413" s="25"/>
    </row>
    <row r="414" spans="1:9" x14ac:dyDescent="0.3">
      <c r="A414" s="25"/>
    </row>
    <row r="415" spans="1:9" x14ac:dyDescent="0.3">
      <c r="A415" s="25"/>
    </row>
    <row r="416" spans="1:9" x14ac:dyDescent="0.3">
      <c r="A416" s="25"/>
    </row>
    <row r="417" spans="1:1" x14ac:dyDescent="0.3">
      <c r="A417" s="25"/>
    </row>
    <row r="418" spans="1:1" x14ac:dyDescent="0.3">
      <c r="A418" s="25"/>
    </row>
    <row r="419" spans="1:1" x14ac:dyDescent="0.3">
      <c r="A419" s="25"/>
    </row>
    <row r="420" spans="1:1" x14ac:dyDescent="0.3">
      <c r="A420" s="25"/>
    </row>
    <row r="421" spans="1:1" x14ac:dyDescent="0.3">
      <c r="A421" s="25"/>
    </row>
    <row r="422" spans="1:1" x14ac:dyDescent="0.3">
      <c r="A422" s="25"/>
    </row>
    <row r="423" spans="1:1" x14ac:dyDescent="0.3">
      <c r="A423" s="25"/>
    </row>
    <row r="424" spans="1:1" x14ac:dyDescent="0.3">
      <c r="A424" s="25"/>
    </row>
    <row r="425" spans="1:1" x14ac:dyDescent="0.3">
      <c r="A425" s="25"/>
    </row>
    <row r="426" spans="1:1" x14ac:dyDescent="0.3">
      <c r="A426" s="25"/>
    </row>
    <row r="427" spans="1:1" x14ac:dyDescent="0.3">
      <c r="A427" s="25"/>
    </row>
    <row r="428" spans="1:1" x14ac:dyDescent="0.3">
      <c r="A428" s="25"/>
    </row>
    <row r="429" spans="1:1" x14ac:dyDescent="0.3">
      <c r="A429" s="25"/>
    </row>
    <row r="430" spans="1:1" x14ac:dyDescent="0.3">
      <c r="A430" s="25"/>
    </row>
    <row r="431" spans="1:1" x14ac:dyDescent="0.3">
      <c r="A431" s="25"/>
    </row>
    <row r="432" spans="1:1" x14ac:dyDescent="0.3">
      <c r="A432" s="25"/>
    </row>
    <row r="433" spans="1:1" x14ac:dyDescent="0.3">
      <c r="A433" s="25"/>
    </row>
  </sheetData>
  <autoFilter ref="B11:I400" xr:uid="{6D977CEA-5845-40AD-A3C6-3AF10D45667E}">
    <sortState xmlns:xlrd2="http://schemas.microsoft.com/office/spreadsheetml/2017/richdata2" ref="B12:I402">
      <sortCondition ref="B11:B400"/>
    </sortState>
  </autoFilter>
  <mergeCells count="2">
    <mergeCell ref="B6:F7"/>
    <mergeCell ref="D9:I9"/>
  </mergeCells>
  <conditionalFormatting sqref="B181">
    <cfRule type="duplicateValues" dxfId="0" priority="1"/>
  </conditionalFormatting>
  <pageMargins left="0.70000000000000007" right="0.70000000000000007" top="0.75" bottom="0.75" header="0.30000000000000004" footer="0.30000000000000004"/>
  <pageSetup paperSize="0" scale="6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1153_Contratos_menores_2022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2023-11-15T11:22:04Z</dcterms:created>
  <dcterms:modified xsi:type="dcterms:W3CDTF">2023-11-15T11:29:34Z</dcterms:modified>
</cp:coreProperties>
</file>